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IS\HFAS\Projects\0123-00 District Reports\DistRep2018\Oldham\Report\"/>
    </mc:Choice>
  </mc:AlternateContent>
  <xr:revisionPtr revIDLastSave="0" documentId="8_{8EB573C4-35C9-498C-922B-E465D6E4ED01}" xr6:coauthVersionLast="44" xr6:coauthVersionMax="44" xr10:uidLastSave="{00000000-0000-0000-0000-000000000000}"/>
  <bookViews>
    <workbookView xWindow="-120" yWindow="-120" windowWidth="19440" windowHeight="15000" xr2:uid="{E5409BDB-A0E6-4E71-8748-FC8C09F2CF26}"/>
  </bookViews>
  <sheets>
    <sheet name="Key Centre Notes" sheetId="1" r:id="rId1"/>
    <sheet name="Cordon Map" sheetId="2" r:id="rId2"/>
    <sheet name="Table 14 Key Centre Surveys AM" sheetId="3" r:id="rId3"/>
    <sheet name="Table 15 Key Centre Surveys OP" sheetId="4" r:id="rId4"/>
    <sheet name="Table 16 Key Centre Surveys PM" sheetId="5" r:id="rId5"/>
    <sheet name="Table17  KC Traffic Trend" sheetId="6" r:id="rId6"/>
    <sheet name="Tables 18 &amp; 19 KC Car Occupancy" sheetId="7" r:id="rId7"/>
    <sheet name="Table 20 Rail &amp; Metrolink to KC" sheetId="8" r:id="rId8"/>
    <sheet name="Table 21 Walk to KC" sheetId="9" r:id="rId9"/>
    <sheet name="Table 22 KC Car&amp;Non-carTrips " sheetId="10" r:id="rId10"/>
  </sheets>
  <externalReferences>
    <externalReference r:id="rId11"/>
    <externalReference r:id="rId12"/>
    <externalReference r:id="rId13"/>
    <externalReference r:id="rId14"/>
  </externalReferences>
  <definedNames>
    <definedName name="_Toc174354940" localSheetId="0">'Key Centre Notes'!#REF!</definedName>
    <definedName name="_Toc243370739" localSheetId="9">'Table 22 KC Car&amp;Non-carTrips '!#REF!</definedName>
    <definedName name="_Toc243370746" localSheetId="5">'Table17  KC Traffic Trend'!#REF!</definedName>
    <definedName name="a">'[2]Lookup tables'!$A$3:$B$156</definedName>
    <definedName name="b">'[2]Lookup tables'!$C$3:$D$15</definedName>
    <definedName name="CORRIDOR_NAME">'[3]Lookup tables'!$C$3:$D$15</definedName>
    <definedName name="corridor_names">'[4]Lookup tables'!$C$3:$D$19</definedName>
    <definedName name="d">'[2]Lookup tables'!$P$3:$Q$8</definedName>
    <definedName name="day_names">'[4]Lookup tables'!$M$3:$N$9</definedName>
    <definedName name="direction_names">'[4]Lookup tables'!$P$3:$Q$8</definedName>
    <definedName name="e">'[2]Lookup tables'!$M$3:$N$9</definedName>
    <definedName name="f">'[2]Lookup tables'!$P$13:$Q$19</definedName>
    <definedName name="Period">#REF!</definedName>
    <definedName name="_xlnm.Print_Area" localSheetId="1">'Cordon Map'!$A$1:$Q$40</definedName>
    <definedName name="_xlnm.Print_Area" localSheetId="0">'Key Centre Notes'!$A$1:$M$40</definedName>
    <definedName name="_xlnm.Print_Area" localSheetId="2">'Table 14 Key Centre Surveys AM'!$A$1:$R$56</definedName>
    <definedName name="_xlnm.Print_Area" localSheetId="3">'Table 15 Key Centre Surveys OP'!$A$4:$N$47</definedName>
    <definedName name="_xlnm.Print_Area" localSheetId="4">'Table 16 Key Centre Surveys PM'!$A$4:$N$47</definedName>
    <definedName name="_xlnm.Print_Area" localSheetId="7">'Table 20 Rail &amp; Metrolink to KC'!$A$1:$G$43</definedName>
    <definedName name="_xlnm.Print_Area" localSheetId="8">'Table 21 Walk to KC'!$A$1:$F$50</definedName>
    <definedName name="_xlnm.Print_Area" localSheetId="9">'Table 22 KC Car&amp;Non-carTrips '!$A$1:$HU$73</definedName>
    <definedName name="_xlnm.Print_Area" localSheetId="5">'Table17  KC Traffic Trend'!$A$1:$AD$80</definedName>
    <definedName name="_xlnm.Print_Area" localSheetId="6">'Tables 18 &amp; 19 KC Car Occupancy'!$A$1:$H$52</definedName>
    <definedName name="station_names">'[4]Lookup tables'!$A$3:$B$242</definedName>
    <definedName name="weather_names">'[4]Lookup tables'!$P$13:$Q$19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59" i="10" l="1"/>
  <c r="F59" i="10"/>
  <c r="E59" i="10"/>
  <c r="D59" i="10"/>
  <c r="C59" i="10"/>
  <c r="H58" i="10"/>
  <c r="H59" i="10" s="1"/>
  <c r="J54" i="10"/>
  <c r="H54" i="10"/>
  <c r="I54" i="10" s="1"/>
  <c r="J53" i="10"/>
  <c r="I53" i="10"/>
  <c r="H53" i="10"/>
  <c r="I52" i="10"/>
  <c r="H52" i="10"/>
  <c r="J52" i="10" s="1"/>
  <c r="H51" i="10"/>
  <c r="J51" i="10" s="1"/>
  <c r="J50" i="10"/>
  <c r="H50" i="10"/>
  <c r="I50" i="10" s="1"/>
  <c r="J49" i="10"/>
  <c r="I49" i="10"/>
  <c r="H49" i="10"/>
  <c r="H48" i="10"/>
  <c r="I48" i="10" s="1"/>
  <c r="H47" i="10"/>
  <c r="J47" i="10" s="1"/>
  <c r="J44" i="10"/>
  <c r="H44" i="10"/>
  <c r="I44" i="10" s="1"/>
  <c r="J41" i="10"/>
  <c r="I41" i="10"/>
  <c r="H41" i="10"/>
  <c r="G40" i="10"/>
  <c r="F40" i="10"/>
  <c r="E40" i="10"/>
  <c r="D40" i="10"/>
  <c r="C40" i="10"/>
  <c r="H39" i="10"/>
  <c r="H40" i="10" s="1"/>
  <c r="H35" i="10"/>
  <c r="J35" i="10" s="1"/>
  <c r="J34" i="10"/>
  <c r="H34" i="10"/>
  <c r="I34" i="10" s="1"/>
  <c r="J33" i="10"/>
  <c r="I33" i="10"/>
  <c r="H33" i="10"/>
  <c r="H32" i="10"/>
  <c r="I32" i="10" s="1"/>
  <c r="H31" i="10"/>
  <c r="J31" i="10" s="1"/>
  <c r="J30" i="10"/>
  <c r="H30" i="10"/>
  <c r="I30" i="10" s="1"/>
  <c r="J29" i="10"/>
  <c r="I29" i="10"/>
  <c r="H29" i="10"/>
  <c r="H28" i="10"/>
  <c r="I28" i="10" s="1"/>
  <c r="H25" i="10"/>
  <c r="J25" i="10" s="1"/>
  <c r="J22" i="10"/>
  <c r="H22" i="10"/>
  <c r="I22" i="10" s="1"/>
  <c r="G21" i="10"/>
  <c r="F21" i="10"/>
  <c r="E21" i="10"/>
  <c r="D21" i="10"/>
  <c r="C21" i="10"/>
  <c r="H20" i="10"/>
  <c r="H16" i="10"/>
  <c r="I16" i="10" s="1"/>
  <c r="H15" i="10"/>
  <c r="J15" i="10" s="1"/>
  <c r="J14" i="10"/>
  <c r="H14" i="10"/>
  <c r="I14" i="10" s="1"/>
  <c r="J13" i="10"/>
  <c r="I13" i="10"/>
  <c r="H13" i="10"/>
  <c r="H12" i="10"/>
  <c r="I12" i="10" s="1"/>
  <c r="H11" i="10"/>
  <c r="J11" i="10" s="1"/>
  <c r="J10" i="10"/>
  <c r="H10" i="10"/>
  <c r="I10" i="10" s="1"/>
  <c r="J9" i="10"/>
  <c r="I9" i="10"/>
  <c r="H9" i="10"/>
  <c r="H6" i="10"/>
  <c r="I6" i="10" s="1"/>
  <c r="H3" i="10"/>
  <c r="J3" i="10" s="1"/>
  <c r="D19" i="9"/>
  <c r="C19" i="9"/>
  <c r="B19" i="9"/>
  <c r="I48" i="6"/>
  <c r="H48" i="6"/>
  <c r="G48" i="6"/>
  <c r="F48" i="6"/>
  <c r="E48" i="6"/>
  <c r="D48" i="6"/>
  <c r="C48" i="6"/>
  <c r="I47" i="6"/>
  <c r="R25" i="6"/>
  <c r="Q25" i="6"/>
  <c r="P25" i="6"/>
  <c r="O25" i="6"/>
  <c r="N25" i="6"/>
  <c r="M25" i="6"/>
  <c r="L25" i="6"/>
  <c r="H25" i="6"/>
  <c r="G25" i="6"/>
  <c r="F25" i="6"/>
  <c r="E25" i="6"/>
  <c r="D25" i="6"/>
  <c r="C25" i="6"/>
  <c r="R24" i="6"/>
  <c r="I24" i="6"/>
  <c r="I25" i="6" s="1"/>
  <c r="M34" i="5"/>
  <c r="L34" i="5"/>
  <c r="K34" i="5"/>
  <c r="K35" i="5" s="1"/>
  <c r="J34" i="5"/>
  <c r="N34" i="5" s="1"/>
  <c r="I34" i="5"/>
  <c r="G34" i="5"/>
  <c r="F34" i="5"/>
  <c r="E34" i="5"/>
  <c r="D34" i="5"/>
  <c r="C34" i="5"/>
  <c r="N33" i="5"/>
  <c r="N32" i="5"/>
  <c r="N31" i="5"/>
  <c r="N30" i="5"/>
  <c r="N29" i="5"/>
  <c r="N28" i="5"/>
  <c r="N27" i="5"/>
  <c r="N26" i="5"/>
  <c r="N25" i="5"/>
  <c r="N24" i="5"/>
  <c r="N23" i="5"/>
  <c r="N22" i="5"/>
  <c r="N21" i="5"/>
  <c r="N20" i="5"/>
  <c r="N19" i="5"/>
  <c r="N18" i="5"/>
  <c r="N17" i="5"/>
  <c r="N16" i="5"/>
  <c r="N15" i="5"/>
  <c r="N14" i="5"/>
  <c r="N13" i="5"/>
  <c r="N12" i="5"/>
  <c r="N11" i="5"/>
  <c r="N10" i="5"/>
  <c r="N9" i="5"/>
  <c r="N8" i="5"/>
  <c r="N7" i="5"/>
  <c r="N6" i="5"/>
  <c r="M34" i="4"/>
  <c r="L34" i="4"/>
  <c r="K34" i="4"/>
  <c r="J34" i="4"/>
  <c r="N34" i="4" s="1"/>
  <c r="I34" i="4"/>
  <c r="G34" i="4"/>
  <c r="F34" i="4"/>
  <c r="E34" i="4"/>
  <c r="D34" i="4"/>
  <c r="C34" i="4"/>
  <c r="N33" i="4"/>
  <c r="N32" i="4"/>
  <c r="N31" i="4"/>
  <c r="N30" i="4"/>
  <c r="N29" i="4"/>
  <c r="N28" i="4"/>
  <c r="N27" i="4"/>
  <c r="N26" i="4"/>
  <c r="N25" i="4"/>
  <c r="N24" i="4"/>
  <c r="N23" i="4"/>
  <c r="N22" i="4"/>
  <c r="N21" i="4"/>
  <c r="N20" i="4"/>
  <c r="N19" i="4"/>
  <c r="N18" i="4"/>
  <c r="N17" i="4"/>
  <c r="N16" i="4"/>
  <c r="N15" i="4"/>
  <c r="N14" i="4"/>
  <c r="N13" i="4"/>
  <c r="N12" i="4"/>
  <c r="N11" i="4"/>
  <c r="N10" i="4"/>
  <c r="N9" i="4"/>
  <c r="N8" i="4"/>
  <c r="N7" i="4"/>
  <c r="N6" i="4"/>
  <c r="M34" i="3"/>
  <c r="L34" i="3"/>
  <c r="K34" i="3"/>
  <c r="K35" i="3" s="1"/>
  <c r="J34" i="3"/>
  <c r="N34" i="3" s="1"/>
  <c r="I34" i="3"/>
  <c r="G34" i="3"/>
  <c r="F34" i="3"/>
  <c r="E34" i="3"/>
  <c r="D34" i="3"/>
  <c r="C34" i="3"/>
  <c r="N33" i="3"/>
  <c r="N32" i="3"/>
  <c r="N31" i="3"/>
  <c r="N30" i="3"/>
  <c r="N29" i="3"/>
  <c r="N28" i="3"/>
  <c r="N27" i="3"/>
  <c r="N26" i="3"/>
  <c r="N25" i="3"/>
  <c r="N24" i="3"/>
  <c r="N23" i="3"/>
  <c r="N22" i="3"/>
  <c r="N21" i="3"/>
  <c r="N20" i="3"/>
  <c r="N19" i="3"/>
  <c r="N18" i="3"/>
  <c r="N17" i="3"/>
  <c r="N16" i="3"/>
  <c r="N15" i="3"/>
  <c r="N14" i="3"/>
  <c r="N13" i="3"/>
  <c r="N12" i="3"/>
  <c r="N11" i="3"/>
  <c r="N10" i="3"/>
  <c r="N9" i="3"/>
  <c r="N8" i="3"/>
  <c r="N7" i="3"/>
  <c r="N6" i="3"/>
  <c r="M35" i="4" l="1"/>
  <c r="I35" i="4"/>
  <c r="L35" i="4"/>
  <c r="K35" i="4"/>
  <c r="M35" i="3"/>
  <c r="I35" i="3"/>
  <c r="L35" i="3"/>
  <c r="M35" i="5"/>
  <c r="I35" i="5"/>
  <c r="L35" i="5"/>
  <c r="J35" i="3"/>
  <c r="J35" i="4"/>
  <c r="J35" i="5"/>
  <c r="I3" i="10"/>
  <c r="J6" i="10"/>
  <c r="I11" i="10"/>
  <c r="J12" i="10"/>
  <c r="I15" i="10"/>
  <c r="J16" i="10"/>
  <c r="I25" i="10"/>
  <c r="J28" i="10"/>
  <c r="I31" i="10"/>
  <c r="J32" i="10"/>
  <c r="I35" i="10"/>
  <c r="I47" i="10"/>
  <c r="J48" i="10"/>
  <c r="I51" i="10"/>
  <c r="H21" i="10"/>
</calcChain>
</file>

<file path=xl/sharedStrings.xml><?xml version="1.0" encoding="utf-8"?>
<sst xmlns="http://schemas.openxmlformats.org/spreadsheetml/2006/main" count="537" uniqueCount="129">
  <si>
    <t>Key Centre Monitoring</t>
  </si>
  <si>
    <t>Traffic and rail counts were conducted on a cordon around Oldham in 1997. From then , Oldham was surveyed on a three yearly cycle ( 1998, 2001, 2004 and 2007) to monitor progress towards key objectives in the first Greater Manchester Local Transport Plan (GMLTP) and its successor, GMLTP2. Pedestrian surveys were added to the programme in 2001. From the financial year 2008/2009,  surveys have been conducted annually in September.</t>
  </si>
  <si>
    <t xml:space="preserve">Tables providing details of road traffic and modal share trends are presented in this report. </t>
  </si>
  <si>
    <t>Before 2008, CPS (Continuous Passenger Sampling) data had been used to estimate bus trips. However this data was not designed to give an accurate picture of bus passengers at a local level and from 2008, counts of bus passengers crossing the cordon have been conducted. Historical data has been adjusted to be comparable with the most recent surveys.</t>
  </si>
  <si>
    <t>The 'Cordon map' worksheet shows the location of survey sites and the key centre boundary.</t>
  </si>
  <si>
    <t>Notes</t>
  </si>
  <si>
    <r>
      <rPr>
        <b/>
        <i/>
        <sz val="11"/>
        <rFont val="Calibri"/>
        <family val="2"/>
        <scheme val="minor"/>
      </rPr>
      <t>The 2018 Oldham Key Centre Cordon Surveys were conducted on 24.09.2018 and 01.10.2018 according to surveyor availability.</t>
    </r>
    <r>
      <rPr>
        <i/>
        <sz val="11"/>
        <rFont val="Calibri"/>
        <family val="2"/>
        <scheme val="minor"/>
      </rPr>
      <t xml:space="preserve"> </t>
    </r>
    <r>
      <rPr>
        <i/>
        <u/>
        <sz val="11"/>
        <rFont val="Calibri"/>
        <family val="2"/>
        <scheme val="minor"/>
      </rPr>
      <t>It should be noted that there were a number of issues with the bus occupancy surveys caused chiefly by camera positioning and sun glare (noted under tables where appropriate). Unreliable data has been replaced by estimates based on previous survey data at these sites but users should bear this in mind when evaluating the data.</t>
    </r>
  </si>
  <si>
    <r>
      <t xml:space="preserve">85401 (St Mary's Way): </t>
    </r>
    <r>
      <rPr>
        <i/>
        <sz val="11"/>
        <rFont val="Calibri"/>
        <family val="2"/>
        <scheme val="minor"/>
      </rPr>
      <t>The lower and upper deck bus occupancy is missing for 39% and 70% of bus services recorded respectively - where this has occurred, an estimation of lower and upper deck bus occupants has been applied to each bus based on other available data.</t>
    </r>
  </si>
  <si>
    <r>
      <t xml:space="preserve">85406 (B6477 Mumps) : </t>
    </r>
    <r>
      <rPr>
        <i/>
        <sz val="11"/>
        <rFont val="Calibri"/>
        <family val="2"/>
        <scheme val="minor"/>
      </rPr>
      <t>Whilst all buses passing the site were observed, the position of the cameras meant that some upper deck passengers may have been omitted.</t>
    </r>
  </si>
  <si>
    <r>
      <t xml:space="preserve">85413 (West Street): </t>
    </r>
    <r>
      <rPr>
        <i/>
        <sz val="11"/>
        <rFont val="Calibri"/>
        <family val="2"/>
        <scheme val="minor"/>
      </rPr>
      <t>The lower and upper deck bus occupancy is missing for 46% and 28% of bus services recorded respectively - where this has occurred, an estimation of lower and upper deck bus occupants has been applied to each bus based on other available data.</t>
    </r>
  </si>
  <si>
    <t>Key Centre Surveys AM</t>
  </si>
  <si>
    <t>Table 14 shows the number of vehicles entering Oldham Key Centre and trip numbers by mode between 07:30 and 09:30.</t>
  </si>
  <si>
    <t xml:space="preserve">Table 14 Key Centre Cordon Survey Summary by Site in September/October 2018 (07:30-09:30) </t>
  </si>
  <si>
    <t>Site No</t>
  </si>
  <si>
    <t>Location</t>
  </si>
  <si>
    <t>Cars</t>
  </si>
  <si>
    <t>LGVs</t>
  </si>
  <si>
    <t>OGVs</t>
  </si>
  <si>
    <t>Buses</t>
  </si>
  <si>
    <t>Motor Cycles</t>
  </si>
  <si>
    <t>Car Occupancy</t>
  </si>
  <si>
    <t>Car Trips</t>
  </si>
  <si>
    <t>Pedal Cycles</t>
  </si>
  <si>
    <t>Bus Trips*</t>
  </si>
  <si>
    <t>Walk</t>
  </si>
  <si>
    <t>Metrolink</t>
  </si>
  <si>
    <t>All Trips (excl m/c &amp; goods)</t>
  </si>
  <si>
    <t>St Mary's Way</t>
  </si>
  <si>
    <t>C Henshaw St</t>
  </si>
  <si>
    <t>C Egerton St</t>
  </si>
  <si>
    <t>U Horsedge St</t>
  </si>
  <si>
    <t>U Lemnos St</t>
  </si>
  <si>
    <t>B6477 Mumps</t>
  </si>
  <si>
    <t>U Waterloo St</t>
  </si>
  <si>
    <t>U Wellington St</t>
  </si>
  <si>
    <t>U Barn St</t>
  </si>
  <si>
    <t/>
  </si>
  <si>
    <t>U New Radcliffe St</t>
  </si>
  <si>
    <t>U West St</t>
  </si>
  <si>
    <t>C Union St</t>
  </si>
  <si>
    <t>U Lord St</t>
  </si>
  <si>
    <t>U Footpath A</t>
  </si>
  <si>
    <t>U Footbridge</t>
  </si>
  <si>
    <t>U Crossing Point</t>
  </si>
  <si>
    <t>U Jackson Pit</t>
  </si>
  <si>
    <t>U Manchester St</t>
  </si>
  <si>
    <t>A62 Off Slip</t>
  </si>
  <si>
    <t>U Hobson St</t>
  </si>
  <si>
    <t>U Subway off Wellington St</t>
  </si>
  <si>
    <t>U Prince St</t>
  </si>
  <si>
    <t>`</t>
  </si>
  <si>
    <t>Oldham King Street ML Station</t>
  </si>
  <si>
    <t>Oldham Central ML Station</t>
  </si>
  <si>
    <t>Oldham Mumps (New) ML Station</t>
  </si>
  <si>
    <t>U Footpath C</t>
  </si>
  <si>
    <t>U Footpath D</t>
  </si>
  <si>
    <t>U Footpath E</t>
  </si>
  <si>
    <t>Total</t>
  </si>
  <si>
    <t>Percentage Mode Split</t>
  </si>
  <si>
    <t>Average Car Occupancy=</t>
  </si>
  <si>
    <t>This table summarises all the cordon surveys conducted in Oldham Town centre in September/October 2018 in the AM peak period.</t>
  </si>
  <si>
    <t>At sites where car occupancy has not been surveyed, the average rate (highlighted) has been assumed.</t>
  </si>
  <si>
    <r>
      <t xml:space="preserve">85406: </t>
    </r>
    <r>
      <rPr>
        <sz val="11"/>
        <rFont val="Calibri"/>
        <family val="2"/>
        <scheme val="minor"/>
      </rPr>
      <t>Due to a surveyor error during the 2018 count, the pedestrian data has been replaced with an estimate based on the 2015-17 data.</t>
    </r>
  </si>
  <si>
    <r>
      <rPr>
        <b/>
        <sz val="11"/>
        <rFont val="Calibri"/>
        <family val="2"/>
      </rPr>
      <t xml:space="preserve">84515: </t>
    </r>
    <r>
      <rPr>
        <sz val="11"/>
        <rFont val="Calibri"/>
        <family val="2"/>
      </rPr>
      <t>C Union Street - Metrolink passengers alighting at King Street stop have been subtracted from the pedestrian total to avoid double counting. Where this produces a minus figure, a value of zero will be shown.</t>
    </r>
  </si>
  <si>
    <r>
      <t xml:space="preserve">*IMPORTANT! -BUS OCCUPANCY DATA 2018: </t>
    </r>
    <r>
      <rPr>
        <sz val="11"/>
        <rFont val="Calibri"/>
        <family val="2"/>
        <scheme val="minor"/>
      </rPr>
      <t>A number of issues involving camera positioning, glare and light conditions affected bus occupancy surveys in 2018, rendering the survey results less reliable than the desired standard -</t>
    </r>
    <r>
      <rPr>
        <b/>
        <sz val="11"/>
        <rFont val="Calibri"/>
        <family val="2"/>
        <scheme val="minor"/>
      </rPr>
      <t xml:space="preserve"> users may wish to consider this when employing the data</t>
    </r>
    <r>
      <rPr>
        <sz val="11"/>
        <rFont val="Calibri"/>
        <family val="2"/>
        <scheme val="minor"/>
      </rPr>
      <t>. The following sites were affected;</t>
    </r>
  </si>
  <si>
    <r>
      <t xml:space="preserve">85401: </t>
    </r>
    <r>
      <rPr>
        <sz val="11"/>
        <rFont val="Calibri"/>
        <family val="2"/>
        <scheme val="minor"/>
      </rPr>
      <t>The lower and upper deck bus occupancy is missing for 39% and 70% of bus services recorded respectively - where this has occurred, an estimation of lower and upper deck bus occupants has been applied to each bus based on other available data.</t>
    </r>
  </si>
  <si>
    <r>
      <t xml:space="preserve">85406: </t>
    </r>
    <r>
      <rPr>
        <sz val="11"/>
        <rFont val="Calibri"/>
        <family val="2"/>
        <scheme val="minor"/>
      </rPr>
      <t>Whilst all buses passing the site were observed, the position of the cameras meant that some upper deck passengers may have been omitted.</t>
    </r>
  </si>
  <si>
    <r>
      <t xml:space="preserve">85413: </t>
    </r>
    <r>
      <rPr>
        <sz val="11"/>
        <rFont val="Calibri"/>
        <family val="2"/>
        <scheme val="minor"/>
      </rPr>
      <t>The lower and upper deck bus occupancy is missing for 46% and 28% of bus services recorded respectively - where this has occurred, an estimation of lower and upper deck bus occupants has been applied to each bus based on other available data.</t>
    </r>
  </si>
  <si>
    <t>Key Centre Surveys Off-Peak</t>
  </si>
  <si>
    <t>Table 15 shows the number of vehicles entering Oldham Key Centre and trip numbers by mode between 10:00 and 12:00.</t>
  </si>
  <si>
    <t xml:space="preserve">Table 15 Key Centre Cordon Survey Summary by Site in September/October 2018 (10:00-12:00) </t>
  </si>
  <si>
    <t>*Bus Trips</t>
  </si>
  <si>
    <t xml:space="preserve">Average Car Occupancy = </t>
  </si>
  <si>
    <t>Key Centre Surveys PM</t>
  </si>
  <si>
    <t>Table 16 shows the number of vehicles entering Oldham Key Centre and trip numbers by mode between 16:00 and 18:00.</t>
  </si>
  <si>
    <t xml:space="preserve">Table 16 Key Centre Cordon Survey Summary by Site in September/October 2018 (16:00-18:00) </t>
  </si>
  <si>
    <r>
      <rPr>
        <b/>
        <sz val="11"/>
        <rFont val="Calibri"/>
        <family val="2"/>
      </rPr>
      <t xml:space="preserve">84515: </t>
    </r>
    <r>
      <rPr>
        <sz val="11"/>
        <rFont val="Calibri"/>
        <family val="2"/>
      </rPr>
      <t>C Union Street - Metrolink passengers alighting at King Street stop have been subtracted from the pedestrian total to avoid double counting.</t>
    </r>
  </si>
  <si>
    <t>Table 17 Oldham Key Centre Inbound Vehicles 1997, 1998, 2001, 2004 &amp;  2007 to 2018</t>
  </si>
  <si>
    <t>Time Period</t>
  </si>
  <si>
    <t>Year</t>
  </si>
  <si>
    <t>LGV</t>
  </si>
  <si>
    <t>OGV</t>
  </si>
  <si>
    <t>M/C</t>
  </si>
  <si>
    <t>P/C</t>
  </si>
  <si>
    <t>All</t>
  </si>
  <si>
    <t>07:30-09:30</t>
  </si>
  <si>
    <t>10:00-12:00</t>
  </si>
  <si>
    <t>2018/1997</t>
  </si>
  <si>
    <t>16:00-18:00</t>
  </si>
  <si>
    <t xml:space="preserve"> </t>
  </si>
  <si>
    <t>Car Occupancy at Key Centre Cordon Sites (towards Key Centre) Sep/Oct 2018</t>
  </si>
  <si>
    <t>Table 18 Car Occupancy at Key Centre Cordon Sites (towards Key Centre) 2018</t>
  </si>
  <si>
    <t>Site</t>
  </si>
  <si>
    <t>% Driver Only</t>
  </si>
  <si>
    <t>Ave Occupancy</t>
  </si>
  <si>
    <t>Henshaw Street</t>
  </si>
  <si>
    <t>Egerton Street*</t>
  </si>
  <si>
    <t>Union St</t>
  </si>
  <si>
    <t>A62 Off Slip*</t>
  </si>
  <si>
    <t>Prince St</t>
  </si>
  <si>
    <t>All Sites</t>
  </si>
  <si>
    <t>*new sites added 2017</t>
  </si>
  <si>
    <t xml:space="preserve">Table 19 Trend in Oldham Key Centre Car Occupancy Rates </t>
  </si>
  <si>
    <t>Rail and Metrolink Passengers</t>
  </si>
  <si>
    <t>Table 20 Rail and Metrolink Passengers Entering Oldham Key Centre 1997, 1998, 2001, 2004 and 2007 - 2018</t>
  </si>
  <si>
    <t>*</t>
  </si>
  <si>
    <t>No services - see note</t>
  </si>
  <si>
    <t>* Evening period not surveyed in 2001</t>
  </si>
  <si>
    <r>
      <rPr>
        <b/>
        <i/>
        <sz val="11"/>
        <rFont val="Calibri"/>
        <family val="2"/>
        <scheme val="minor"/>
      </rPr>
      <t>Note</t>
    </r>
    <r>
      <rPr>
        <sz val="11"/>
        <rFont val="Calibri"/>
        <family val="2"/>
        <scheme val="minor"/>
      </rPr>
      <t>: Oldham Mumps Rail Station was permanently closed in October 2009 prior to Metrolink conversion works. A temporary Metrolink station was opened at Oldham Mumps in June 2012 and was superseded by a permanent stop in January 2014, along  with additional stops at Oldham King Street and Oldham Central.</t>
    </r>
  </si>
  <si>
    <t>Pedestrians</t>
  </si>
  <si>
    <t xml:space="preserve">Table 21 Trend in Pedestrians Entering Oldham Key Centre </t>
  </si>
  <si>
    <t>2018/2001</t>
  </si>
  <si>
    <t>NB: Pedestrian numbers for 2017 have been revised from previous versions of this table which, due to an editorial error, carried incorrect numbers.</t>
  </si>
  <si>
    <t xml:space="preserve"> Table 22     Car and Non-Car Trips into Oldham Key Centre</t>
  </si>
  <si>
    <t>Car</t>
  </si>
  <si>
    <t>Bus</t>
  </si>
  <si>
    <t>Rail/ ML</t>
  </si>
  <si>
    <t>Cycle</t>
  </si>
  <si>
    <t>% Car</t>
  </si>
  <si>
    <t>% Non-Car</t>
  </si>
  <si>
    <t>-</t>
  </si>
  <si>
    <t>2017*</t>
  </si>
  <si>
    <t>2018**</t>
  </si>
  <si>
    <t>Note: Oldham Mumps Rail Station was permanently closed in October 2009 prior to Metrolink conversion works. A temporary Metrolink station was opened at Oldham Mumps in June 2012 and was superseded by a permanent stop in January 2014, along  with additional stops at Oldham King Street and Oldham Central.</t>
  </si>
  <si>
    <r>
      <rPr>
        <b/>
        <sz val="11"/>
        <rFont val="Calibri"/>
        <family val="2"/>
      </rPr>
      <t>*BUS OCCUPANCY DATA 2017:</t>
    </r>
    <r>
      <rPr>
        <sz val="11"/>
        <rFont val="Calibri"/>
        <family val="2"/>
      </rPr>
      <t xml:space="preserve"> Due to issues with the 2017 surveys which rendered the data wholly unreliable, the bus trip data presented here is derived from surveys conducted in 2016.</t>
    </r>
  </si>
  <si>
    <r>
      <t xml:space="preserve">**BUS OCCUPANCY DATA 2018: </t>
    </r>
    <r>
      <rPr>
        <sz val="11"/>
        <rFont val="Calibri"/>
        <family val="2"/>
        <scheme val="minor"/>
      </rPr>
      <t>A number of issues involving camera positioning, glare and light conditions affected bus occupancy surveys in 2018 rendering the survey results less reliable than the desired standard -</t>
    </r>
    <r>
      <rPr>
        <b/>
        <sz val="11"/>
        <rFont val="Calibri"/>
        <family val="2"/>
        <scheme val="minor"/>
      </rPr>
      <t xml:space="preserve"> users may wish to consider this when employing the data</t>
    </r>
    <r>
      <rPr>
        <sz val="11"/>
        <rFont val="Calibri"/>
        <family val="2"/>
        <scheme val="minor"/>
      </rPr>
      <t>. The following sites were affected;</t>
    </r>
  </si>
  <si>
    <r>
      <t xml:space="preserve">85401 (St Mary's Way): </t>
    </r>
    <r>
      <rPr>
        <sz val="11"/>
        <rFont val="Calibri"/>
        <family val="2"/>
        <scheme val="minor"/>
      </rPr>
      <t>The lower and upper deck bus occupancy is missing for 39% and 70% of bus services recorded respectively - where this has occurred, an estimation of lower and upper deck bus occupants has been applied to each bus based on other available data.</t>
    </r>
  </si>
  <si>
    <r>
      <t xml:space="preserve">85406 (B6477 Mumps) : </t>
    </r>
    <r>
      <rPr>
        <sz val="11"/>
        <rFont val="Calibri"/>
        <family val="2"/>
        <scheme val="minor"/>
      </rPr>
      <t>Whilst all buses passing the site were observed, the position of the cameras meant that some upper deck passengers may have been omitted.</t>
    </r>
  </si>
  <si>
    <r>
      <t xml:space="preserve">85413 (West Street): </t>
    </r>
    <r>
      <rPr>
        <sz val="11"/>
        <rFont val="Calibri"/>
        <family val="2"/>
        <scheme val="minor"/>
      </rPr>
      <t>The lower and upper deck bus occupancy is missing for 46% and 28% of bus services recorded respectively - where this has occurred, an estimation of lower and upper deck bus occupants has been applied to each bus based on other available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</si>
</sst>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0"/>
      <name val="Arial"/>
      <family val="2"/>
    </font>
    <font>
      <sz val="11"/>
      <color theme="1"/>
      <name val="Calibri"/>
      <family val="2"/>
      <scheme val="minor"/>
    </font>
    <font>
      <sz val="11"/>
      <color rgb="FFFF0000"/>
      <name val="Calibri"/>
      <family val="2"/>
      <scheme val="minor"/>
    </font>
    <font>
      <sz val="10"/>
      <name val="Arial"/>
      <family val="2"/>
    </font>
    <font>
      <b/>
      <sz val="11"/>
      <name val="Arial"/>
      <family val="2"/>
    </font>
    <font>
      <sz val="11"/>
      <name val="Calibri"/>
      <family val="2"/>
    </font>
    <font>
      <sz val="11"/>
      <name val="Arial"/>
      <family val="2"/>
    </font>
    <font>
      <sz val="11"/>
      <name val="Calibri"/>
      <family val="2"/>
      <scheme val="minor"/>
    </font>
    <font>
      <b/>
      <sz val="11"/>
      <name val="Calibri"/>
      <family val="2"/>
      <scheme val="minor"/>
    </font>
    <font>
      <i/>
      <sz val="11"/>
      <name val="Calibri"/>
      <family val="2"/>
      <scheme val="minor"/>
    </font>
    <font>
      <b/>
      <i/>
      <sz val="11"/>
      <name val="Calibri"/>
      <family val="2"/>
      <scheme val="minor"/>
    </font>
    <font>
      <i/>
      <u/>
      <sz val="11"/>
      <name val="Calibri"/>
      <family val="2"/>
      <scheme val="minor"/>
    </font>
    <font>
      <i/>
      <sz val="10"/>
      <name val="Arial"/>
      <family val="2"/>
    </font>
    <font>
      <sz val="11"/>
      <color rgb="FFFF0000"/>
      <name val="Arial"/>
      <family val="2"/>
    </font>
    <font>
      <sz val="10"/>
      <color rgb="FFFF0000"/>
      <name val="Arial"/>
      <family val="2"/>
    </font>
    <font>
      <sz val="11"/>
      <color rgb="FFFF0000"/>
      <name val="Calibri"/>
      <family val="2"/>
    </font>
    <font>
      <sz val="11"/>
      <color rgb="FF0070C0"/>
      <name val="Calibri"/>
      <family val="2"/>
      <scheme val="minor"/>
    </font>
    <font>
      <b/>
      <sz val="11"/>
      <name val="Calibri"/>
      <family val="2"/>
    </font>
    <font>
      <sz val="13"/>
      <color theme="1"/>
      <name val="Calibri"/>
      <family val="2"/>
    </font>
    <font>
      <sz val="13"/>
      <name val="Calibri"/>
      <family val="2"/>
      <scheme val="minor"/>
    </font>
    <font>
      <sz val="12"/>
      <name val="Calibri"/>
      <family val="2"/>
    </font>
    <font>
      <b/>
      <sz val="1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22"/>
        <bgColor indexed="64"/>
      </patternFill>
    </fill>
  </fills>
  <borders count="7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auto="1"/>
      </right>
      <top style="thin">
        <color auto="1"/>
      </top>
      <bottom/>
      <diagonal/>
    </border>
    <border>
      <left style="thin">
        <color auto="1"/>
      </left>
      <right style="thin">
        <color auto="1"/>
      </right>
      <top style="thin">
        <color auto="1"/>
      </top>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rgb="FFABABAB"/>
      </left>
      <right/>
      <top style="thin">
        <color rgb="FFABABAB"/>
      </top>
      <bottom/>
      <diagonal/>
    </border>
    <border>
      <left style="thin">
        <color auto="1"/>
      </left>
      <right style="double">
        <color indexed="64"/>
      </right>
      <top style="thin">
        <color auto="1"/>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double">
        <color indexed="64"/>
      </right>
      <top/>
      <bottom/>
      <diagonal/>
    </border>
    <border>
      <left style="double">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bottom style="double">
        <color indexed="64"/>
      </bottom>
      <diagonal/>
    </border>
    <border>
      <left style="medium">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indexed="64"/>
      </left>
      <right style="thin">
        <color indexed="64"/>
      </right>
      <top style="medium">
        <color indexed="64"/>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double">
        <color indexed="64"/>
      </right>
      <top style="thin">
        <color auto="1"/>
      </top>
      <bottom/>
      <diagonal/>
    </border>
    <border>
      <left style="thin">
        <color auto="1"/>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top style="thin">
        <color indexed="64"/>
      </top>
      <bottom/>
      <diagonal/>
    </border>
    <border>
      <left style="medium">
        <color indexed="64"/>
      </left>
      <right style="double">
        <color indexed="64"/>
      </right>
      <top style="thin">
        <color indexed="64"/>
      </top>
      <bottom/>
      <diagonal/>
    </border>
    <border>
      <left style="medium">
        <color indexed="64"/>
      </left>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double">
        <color indexed="64"/>
      </bottom>
      <diagonal/>
    </border>
    <border>
      <left/>
      <right/>
      <top style="medium">
        <color indexed="64"/>
      </top>
      <bottom style="double">
        <color indexed="64"/>
      </bottom>
      <diagonal/>
    </border>
  </borders>
  <cellStyleXfs count="8">
    <xf numFmtId="0" fontId="0" fillId="0" borderId="0"/>
    <xf numFmtId="0" fontId="3" fillId="0" borderId="0"/>
    <xf numFmtId="0" fontId="3" fillId="0" borderId="0"/>
    <xf numFmtId="0" fontId="1" fillId="0" borderId="0"/>
    <xf numFmtId="0" fontId="1" fillId="0" borderId="0"/>
    <xf numFmtId="0" fontId="18" fillId="0" borderId="0"/>
    <xf numFmtId="0" fontId="3" fillId="0" borderId="0"/>
    <xf numFmtId="0" fontId="3" fillId="0" borderId="0"/>
  </cellStyleXfs>
  <cellXfs count="250">
    <xf numFmtId="0" fontId="0" fillId="0" borderId="0" xfId="0"/>
    <xf numFmtId="0" fontId="4" fillId="0" borderId="0" xfId="0" applyFont="1"/>
    <xf numFmtId="0" fontId="3" fillId="0" borderId="0" xfId="0" applyFont="1"/>
    <xf numFmtId="0" fontId="5" fillId="0" borderId="0" xfId="0" applyFont="1" applyAlignment="1">
      <alignment horizontal="justify" vertical="center" wrapText="1"/>
    </xf>
    <xf numFmtId="0" fontId="6" fillId="0" borderId="0" xfId="0" applyFont="1" applyAlignment="1">
      <alignment wrapText="1"/>
    </xf>
    <xf numFmtId="0" fontId="7" fillId="0" borderId="0" xfId="0" applyFont="1" applyAlignment="1">
      <alignment horizontal="justify" vertical="center" wrapText="1"/>
    </xf>
    <xf numFmtId="0" fontId="7" fillId="0" borderId="0" xfId="0" applyFont="1" applyAlignment="1">
      <alignment wrapText="1"/>
    </xf>
    <xf numFmtId="1" fontId="7" fillId="0" borderId="0" xfId="0" applyNumberFormat="1" applyFont="1" applyAlignment="1">
      <alignment wrapText="1"/>
    </xf>
    <xf numFmtId="0" fontId="6" fillId="0" borderId="0" xfId="0" applyFont="1"/>
    <xf numFmtId="0" fontId="8" fillId="0" borderId="0" xfId="1" applyFont="1" applyAlignment="1">
      <alignment horizontal="left"/>
    </xf>
    <xf numFmtId="0" fontId="9" fillId="0" borderId="0" xfId="1" applyFont="1" applyAlignment="1">
      <alignment horizontal="left" vertical="top" wrapText="1"/>
    </xf>
    <xf numFmtId="0" fontId="12" fillId="0" borderId="0" xfId="0" applyFont="1" applyAlignment="1">
      <alignment vertical="top" wrapText="1"/>
    </xf>
    <xf numFmtId="0" fontId="10" fillId="0" borderId="0" xfId="2" applyFont="1" applyAlignment="1">
      <alignment wrapText="1"/>
    </xf>
    <xf numFmtId="0" fontId="12" fillId="0" borderId="0" xfId="0" applyFont="1" applyAlignment="1">
      <alignment wrapText="1"/>
    </xf>
    <xf numFmtId="0" fontId="5" fillId="0" borderId="0" xfId="3" applyFont="1"/>
    <xf numFmtId="0" fontId="10" fillId="0" borderId="0" xfId="4" applyFont="1" applyAlignment="1">
      <alignment wrapText="1"/>
    </xf>
    <xf numFmtId="0" fontId="0" fillId="0" borderId="0" xfId="0" applyAlignment="1">
      <alignment wrapText="1"/>
    </xf>
    <xf numFmtId="0" fontId="6" fillId="0" borderId="0" xfId="0" quotePrefix="1" applyFont="1"/>
    <xf numFmtId="0" fontId="13" fillId="2" borderId="0" xfId="0" applyFont="1" applyFill="1"/>
    <xf numFmtId="0" fontId="14" fillId="2" borderId="0" xfId="0" applyFont="1" applyFill="1"/>
    <xf numFmtId="0" fontId="15" fillId="2" borderId="0" xfId="0" applyFont="1" applyFill="1"/>
    <xf numFmtId="1" fontId="14" fillId="2" borderId="0" xfId="0" applyNumberFormat="1" applyFont="1" applyFill="1"/>
    <xf numFmtId="9" fontId="14" fillId="2" borderId="0" xfId="0" applyNumberFormat="1" applyFont="1" applyFill="1"/>
    <xf numFmtId="0" fontId="13" fillId="2" borderId="0" xfId="0" quotePrefix="1" applyFont="1" applyFill="1"/>
    <xf numFmtId="0" fontId="7" fillId="0" borderId="0" xfId="1" applyFont="1"/>
    <xf numFmtId="0" fontId="16" fillId="0" borderId="0" xfId="1" applyFont="1"/>
    <xf numFmtId="0" fontId="7" fillId="0" borderId="0" xfId="1" applyFont="1" applyAlignment="1">
      <alignment horizontal="left"/>
    </xf>
    <xf numFmtId="0" fontId="17" fillId="3" borderId="1" xfId="1" applyFont="1" applyFill="1" applyBorder="1" applyAlignment="1">
      <alignment horizontal="left"/>
    </xf>
    <xf numFmtId="0" fontId="17" fillId="3" borderId="2" xfId="1" applyFont="1" applyFill="1" applyBorder="1" applyAlignment="1">
      <alignment horizontal="left"/>
    </xf>
    <xf numFmtId="0" fontId="17" fillId="3" borderId="3" xfId="1" applyFont="1" applyFill="1" applyBorder="1" applyAlignment="1">
      <alignment horizontal="left"/>
    </xf>
    <xf numFmtId="0" fontId="7" fillId="0" borderId="4" xfId="1" applyFont="1" applyBorder="1" applyAlignment="1">
      <alignment horizontal="left"/>
    </xf>
    <xf numFmtId="0" fontId="7" fillId="0" borderId="5" xfId="1" applyFont="1" applyBorder="1"/>
    <xf numFmtId="0" fontId="7" fillId="0" borderId="5" xfId="1" applyFont="1" applyBorder="1" applyAlignment="1">
      <alignment horizontal="center"/>
    </xf>
    <xf numFmtId="0" fontId="7" fillId="0" borderId="5" xfId="1" applyFont="1" applyBorder="1" applyAlignment="1">
      <alignment horizontal="center" wrapText="1"/>
    </xf>
    <xf numFmtId="0" fontId="7" fillId="0" borderId="6" xfId="1" applyFont="1" applyBorder="1" applyAlignment="1">
      <alignment horizontal="center" wrapText="1"/>
    </xf>
    <xf numFmtId="1" fontId="7" fillId="0" borderId="5" xfId="1" applyNumberFormat="1" applyFont="1" applyBorder="1"/>
    <xf numFmtId="2" fontId="7" fillId="0" borderId="5" xfId="1" applyNumberFormat="1" applyFont="1" applyBorder="1"/>
    <xf numFmtId="1" fontId="7" fillId="0" borderId="6" xfId="1" applyNumberFormat="1" applyFont="1" applyBorder="1"/>
    <xf numFmtId="2" fontId="7" fillId="4" borderId="5" xfId="1" applyNumberFormat="1" applyFont="1" applyFill="1" applyBorder="1"/>
    <xf numFmtId="1" fontId="2" fillId="0" borderId="6" xfId="1" applyNumberFormat="1" applyFont="1" applyBorder="1"/>
    <xf numFmtId="1" fontId="7" fillId="0" borderId="5" xfId="1" applyNumberFormat="1" applyFont="1" applyBorder="1" applyAlignment="1">
      <alignment wrapText="1"/>
    </xf>
    <xf numFmtId="0" fontId="7" fillId="0" borderId="7" xfId="1" applyFont="1" applyBorder="1" applyAlignment="1">
      <alignment horizontal="left"/>
    </xf>
    <xf numFmtId="0" fontId="7" fillId="0" borderId="8" xfId="1" applyFont="1" applyBorder="1"/>
    <xf numFmtId="1" fontId="7" fillId="0" borderId="8" xfId="1" applyNumberFormat="1" applyFont="1" applyBorder="1"/>
    <xf numFmtId="2" fontId="7" fillId="0" borderId="8" xfId="1" applyNumberFormat="1" applyFont="1" applyBorder="1"/>
    <xf numFmtId="0" fontId="8" fillId="0" borderId="9" xfId="1" applyFont="1" applyBorder="1" applyAlignment="1">
      <alignment horizontal="left"/>
    </xf>
    <xf numFmtId="0" fontId="8" fillId="0" borderId="10" xfId="1" applyFont="1" applyBorder="1"/>
    <xf numFmtId="1" fontId="8" fillId="0" borderId="10" xfId="1" applyNumberFormat="1" applyFont="1" applyBorder="1"/>
    <xf numFmtId="1" fontId="8" fillId="0" borderId="11" xfId="1" applyNumberFormat="1" applyFont="1" applyBorder="1"/>
    <xf numFmtId="0" fontId="8" fillId="0" borderId="0" xfId="1" applyFont="1"/>
    <xf numFmtId="0" fontId="7" fillId="0" borderId="12" xfId="1" applyFont="1" applyBorder="1" applyAlignment="1">
      <alignment horizontal="left"/>
    </xf>
    <xf numFmtId="0" fontId="7" fillId="0" borderId="13" xfId="1" applyFont="1" applyBorder="1"/>
    <xf numFmtId="1" fontId="7" fillId="0" borderId="13" xfId="1" applyNumberFormat="1" applyFont="1" applyBorder="1"/>
    <xf numFmtId="1" fontId="8" fillId="4" borderId="13" xfId="1" applyNumberFormat="1" applyFont="1" applyFill="1" applyBorder="1"/>
    <xf numFmtId="2" fontId="8" fillId="4" borderId="13" xfId="1" applyNumberFormat="1" applyFont="1" applyFill="1" applyBorder="1"/>
    <xf numFmtId="164" fontId="7" fillId="0" borderId="13" xfId="1" applyNumberFormat="1" applyFont="1" applyBorder="1"/>
    <xf numFmtId="164" fontId="7" fillId="0" borderId="14" xfId="1" applyNumberFormat="1" applyFont="1" applyBorder="1"/>
    <xf numFmtId="164" fontId="7" fillId="0" borderId="0" xfId="1" applyNumberFormat="1" applyFont="1"/>
    <xf numFmtId="0" fontId="8" fillId="0" borderId="0" xfId="2" applyFont="1"/>
    <xf numFmtId="0" fontId="19" fillId="0" borderId="0" xfId="5" applyFont="1"/>
    <xf numFmtId="1" fontId="19" fillId="0" borderId="0" xfId="5" applyNumberFormat="1" applyFont="1"/>
    <xf numFmtId="0" fontId="5" fillId="0" borderId="15" xfId="0" applyFont="1" applyBorder="1"/>
    <xf numFmtId="0" fontId="8" fillId="0" borderId="0" xfId="2" applyFont="1" applyAlignment="1">
      <alignment wrapText="1"/>
    </xf>
    <xf numFmtId="0" fontId="3" fillId="0" borderId="0" xfId="0" applyFont="1" applyAlignment="1">
      <alignment wrapText="1"/>
    </xf>
    <xf numFmtId="0" fontId="8" fillId="0" borderId="0" xfId="4" applyFont="1"/>
    <xf numFmtId="1" fontId="7" fillId="0" borderId="16" xfId="1" applyNumberFormat="1" applyFont="1" applyBorder="1"/>
    <xf numFmtId="0" fontId="20" fillId="0" borderId="15" xfId="0" applyFont="1" applyBorder="1"/>
    <xf numFmtId="0" fontId="8" fillId="5" borderId="17" xfId="6" applyFont="1" applyFill="1" applyBorder="1" applyAlignment="1">
      <alignment horizontal="left"/>
    </xf>
    <xf numFmtId="0" fontId="8" fillId="5" borderId="18" xfId="6" applyFont="1" applyFill="1" applyBorder="1" applyAlignment="1">
      <alignment horizontal="left"/>
    </xf>
    <xf numFmtId="0" fontId="8" fillId="5" borderId="19" xfId="6" applyFont="1" applyFill="1" applyBorder="1" applyAlignment="1">
      <alignment horizontal="left"/>
    </xf>
    <xf numFmtId="0" fontId="7" fillId="0" borderId="0" xfId="6" applyFont="1"/>
    <xf numFmtId="0" fontId="8" fillId="0" borderId="20" xfId="6" applyFont="1" applyBorder="1" applyAlignment="1">
      <alignment horizontal="center"/>
    </xf>
    <xf numFmtId="0" fontId="8" fillId="0" borderId="21" xfId="6" applyFont="1" applyBorder="1" applyAlignment="1">
      <alignment horizontal="center"/>
    </xf>
    <xf numFmtId="0" fontId="8" fillId="0" borderId="22" xfId="7" applyFont="1" applyBorder="1" applyAlignment="1">
      <alignment horizontal="center" vertical="center" wrapText="1"/>
    </xf>
    <xf numFmtId="0" fontId="8" fillId="0" borderId="21" xfId="7" applyFont="1" applyBorder="1" applyAlignment="1">
      <alignment horizontal="center" vertical="center" wrapText="1"/>
    </xf>
    <xf numFmtId="0" fontId="8" fillId="0" borderId="23" xfId="7" applyFont="1" applyBorder="1" applyAlignment="1">
      <alignment horizontal="center" vertical="center" wrapText="1"/>
    </xf>
    <xf numFmtId="0" fontId="8" fillId="0" borderId="24" xfId="6" applyFont="1" applyBorder="1" applyAlignment="1">
      <alignment horizontal="center" vertical="center"/>
    </xf>
    <xf numFmtId="0" fontId="7" fillId="0" borderId="0" xfId="6" applyFont="1" applyAlignment="1">
      <alignment horizontal="center"/>
    </xf>
    <xf numFmtId="0" fontId="7" fillId="0" borderId="25" xfId="6" applyFont="1" applyBorder="1" applyAlignment="1">
      <alignment horizontal="right" wrapText="1"/>
    </xf>
    <xf numFmtId="0" fontId="7" fillId="0" borderId="0" xfId="6" applyFont="1" applyAlignment="1">
      <alignment horizontal="right" wrapText="1"/>
    </xf>
    <xf numFmtId="0" fontId="7" fillId="0" borderId="26" xfId="6" applyFont="1" applyBorder="1" applyAlignment="1">
      <alignment horizontal="right" wrapText="1"/>
    </xf>
    <xf numFmtId="0" fontId="8" fillId="0" borderId="27" xfId="6" applyFont="1" applyBorder="1" applyAlignment="1">
      <alignment horizontal="center"/>
    </xf>
    <xf numFmtId="0" fontId="8" fillId="0" borderId="27" xfId="6" applyFont="1" applyBorder="1" applyAlignment="1">
      <alignment horizontal="center" vertical="center"/>
    </xf>
    <xf numFmtId="1" fontId="7" fillId="0" borderId="25" xfId="6" applyNumberFormat="1" applyFont="1" applyBorder="1" applyAlignment="1">
      <alignment horizontal="right"/>
    </xf>
    <xf numFmtId="1" fontId="7" fillId="0" borderId="0" xfId="6" applyNumberFormat="1" applyFont="1" applyAlignment="1">
      <alignment horizontal="right"/>
    </xf>
    <xf numFmtId="1" fontId="7" fillId="0" borderId="26" xfId="6" applyNumberFormat="1" applyFont="1" applyBorder="1" applyAlignment="1">
      <alignment horizontal="right" wrapText="1"/>
    </xf>
    <xf numFmtId="0" fontId="8" fillId="0" borderId="20" xfId="6" applyFont="1" applyBorder="1" applyAlignment="1">
      <alignment horizontal="center"/>
    </xf>
    <xf numFmtId="0" fontId="8" fillId="0" borderId="28" xfId="6" applyFont="1" applyBorder="1" applyAlignment="1">
      <alignment horizontal="center"/>
    </xf>
    <xf numFmtId="2" fontId="8" fillId="0" borderId="29" xfId="6" applyNumberFormat="1" applyFont="1" applyBorder="1" applyAlignment="1">
      <alignment horizontal="right"/>
    </xf>
    <xf numFmtId="2" fontId="8" fillId="0" borderId="30" xfId="6" applyNumberFormat="1" applyFont="1" applyBorder="1" applyAlignment="1">
      <alignment horizontal="right"/>
    </xf>
    <xf numFmtId="0" fontId="8" fillId="0" borderId="20" xfId="6" applyFont="1" applyBorder="1" applyAlignment="1">
      <alignment horizontal="center" vertical="center"/>
    </xf>
    <xf numFmtId="1" fontId="7" fillId="0" borderId="25" xfId="6" applyNumberFormat="1" applyFont="1" applyBorder="1" applyAlignment="1">
      <alignment horizontal="right" wrapText="1"/>
    </xf>
    <xf numFmtId="1" fontId="7" fillId="0" borderId="0" xfId="6" applyNumberFormat="1" applyFont="1" applyAlignment="1">
      <alignment horizontal="right" wrapText="1"/>
    </xf>
    <xf numFmtId="0" fontId="8" fillId="0" borderId="31" xfId="6" applyFont="1" applyBorder="1" applyAlignment="1">
      <alignment horizontal="center" vertical="center"/>
    </xf>
    <xf numFmtId="0" fontId="8" fillId="0" borderId="32" xfId="6" applyFont="1" applyBorder="1" applyAlignment="1">
      <alignment horizontal="center"/>
    </xf>
    <xf numFmtId="2" fontId="8" fillId="0" borderId="33" xfId="6" applyNumberFormat="1" applyFont="1" applyBorder="1" applyAlignment="1">
      <alignment horizontal="right"/>
    </xf>
    <xf numFmtId="2" fontId="8" fillId="0" borderId="34" xfId="6" applyNumberFormat="1" applyFont="1" applyBorder="1" applyAlignment="1">
      <alignment horizontal="right"/>
    </xf>
    <xf numFmtId="0" fontId="5" fillId="0" borderId="0" xfId="6" applyFont="1"/>
    <xf numFmtId="0" fontId="8" fillId="0" borderId="0" xfId="0" applyFont="1"/>
    <xf numFmtId="0" fontId="7" fillId="0" borderId="0" xfId="0" applyFont="1"/>
    <xf numFmtId="0" fontId="8" fillId="3" borderId="35" xfId="0" applyFont="1" applyFill="1" applyBorder="1" applyAlignment="1">
      <alignment vertical="center" wrapText="1"/>
    </xf>
    <xf numFmtId="0" fontId="8" fillId="3" borderId="36" xfId="0" applyFont="1" applyFill="1" applyBorder="1" applyAlignment="1">
      <alignment vertical="center" wrapText="1"/>
    </xf>
    <xf numFmtId="0" fontId="7" fillId="0" borderId="36" xfId="0" applyFont="1" applyBorder="1" applyAlignment="1">
      <alignment vertical="center" wrapText="1"/>
    </xf>
    <xf numFmtId="0" fontId="7" fillId="0" borderId="37" xfId="0" applyFont="1" applyBorder="1" applyAlignment="1">
      <alignment vertical="center" wrapText="1"/>
    </xf>
    <xf numFmtId="0" fontId="7" fillId="0" borderId="4" xfId="0" applyFont="1" applyBorder="1"/>
    <xf numFmtId="0" fontId="7" fillId="0" borderId="5" xfId="0" applyFont="1" applyBorder="1" applyAlignment="1">
      <alignment horizontal="center"/>
    </xf>
    <xf numFmtId="0" fontId="7" fillId="0" borderId="5" xfId="0" applyFont="1" applyBorder="1"/>
    <xf numFmtId="0" fontId="7" fillId="0" borderId="38" xfId="0" applyFont="1" applyBorder="1" applyAlignment="1">
      <alignment horizontal="center"/>
    </xf>
    <xf numFmtId="0" fontId="7" fillId="0" borderId="39" xfId="0" applyFont="1" applyBorder="1" applyAlignment="1">
      <alignment horizontal="center"/>
    </xf>
    <xf numFmtId="0" fontId="7" fillId="0" borderId="6" xfId="0" applyFont="1" applyBorder="1" applyAlignment="1">
      <alignment horizontal="center"/>
    </xf>
    <xf numFmtId="0" fontId="7" fillId="0" borderId="5" xfId="0" applyFont="1" applyBorder="1" applyAlignment="1">
      <alignment wrapText="1"/>
    </xf>
    <xf numFmtId="0" fontId="7" fillId="0" borderId="39" xfId="0" applyFont="1" applyBorder="1" applyAlignment="1">
      <alignment wrapText="1"/>
    </xf>
    <xf numFmtId="0" fontId="7" fillId="0" borderId="6" xfId="0" applyFont="1" applyBorder="1" applyAlignment="1">
      <alignment wrapText="1"/>
    </xf>
    <xf numFmtId="1" fontId="7" fillId="0" borderId="4" xfId="0" applyNumberFormat="1" applyFont="1" applyBorder="1"/>
    <xf numFmtId="1" fontId="7" fillId="0" borderId="5" xfId="0" applyNumberFormat="1" applyFont="1" applyBorder="1" applyAlignment="1">
      <alignment horizontal="center"/>
    </xf>
    <xf numFmtId="2" fontId="7" fillId="0" borderId="5" xfId="0" applyNumberFormat="1" applyFont="1" applyBorder="1" applyAlignment="1">
      <alignment horizontal="center"/>
    </xf>
    <xf numFmtId="2" fontId="7" fillId="0" borderId="6" xfId="0" applyNumberFormat="1" applyFont="1" applyBorder="1" applyAlignment="1">
      <alignment horizontal="center"/>
    </xf>
    <xf numFmtId="1" fontId="7" fillId="0" borderId="7" xfId="0" applyNumberFormat="1" applyFont="1" applyBorder="1"/>
    <xf numFmtId="1" fontId="7" fillId="0" borderId="8" xfId="0" applyNumberFormat="1" applyFont="1" applyBorder="1" applyAlignment="1">
      <alignment horizontal="center"/>
    </xf>
    <xf numFmtId="2" fontId="7" fillId="0" borderId="8" xfId="0" applyNumberFormat="1" applyFont="1" applyBorder="1" applyAlignment="1">
      <alignment horizontal="center"/>
    </xf>
    <xf numFmtId="2" fontId="7" fillId="0" borderId="16" xfId="0" applyNumberFormat="1" applyFont="1" applyBorder="1" applyAlignment="1">
      <alignment horizontal="center"/>
    </xf>
    <xf numFmtId="1" fontId="7" fillId="0" borderId="12" xfId="0" applyNumberFormat="1" applyFont="1" applyBorder="1"/>
    <xf numFmtId="1" fontId="7" fillId="0" borderId="13" xfId="0" applyNumberFormat="1" applyFont="1" applyBorder="1" applyAlignment="1">
      <alignment horizontal="center"/>
    </xf>
    <xf numFmtId="2" fontId="7" fillId="0" borderId="13" xfId="0" applyNumberFormat="1" applyFont="1" applyBorder="1" applyAlignment="1">
      <alignment horizontal="center"/>
    </xf>
    <xf numFmtId="2" fontId="7" fillId="0" borderId="14" xfId="0" applyNumberFormat="1" applyFont="1" applyBorder="1" applyAlignment="1">
      <alignment horizontal="center"/>
    </xf>
    <xf numFmtId="0" fontId="8" fillId="3" borderId="17"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3" fillId="0" borderId="18" xfId="0" applyFont="1" applyBorder="1" applyAlignment="1">
      <alignment horizontal="left" wrapText="1"/>
    </xf>
    <xf numFmtId="0" fontId="3" fillId="0" borderId="19" xfId="0" applyFont="1" applyBorder="1" applyAlignment="1">
      <alignment horizontal="left" wrapText="1"/>
    </xf>
    <xf numFmtId="0" fontId="7" fillId="0" borderId="40" xfId="0" applyFont="1" applyBorder="1" applyAlignment="1">
      <alignment horizontal="left"/>
    </xf>
    <xf numFmtId="0" fontId="7" fillId="0" borderId="41" xfId="0" applyFont="1" applyBorder="1" applyAlignment="1">
      <alignment horizontal="center"/>
    </xf>
    <xf numFmtId="0" fontId="7" fillId="0" borderId="42" xfId="0" applyFont="1" applyBorder="1" applyAlignment="1">
      <alignment horizontal="center"/>
    </xf>
    <xf numFmtId="0" fontId="7" fillId="0" borderId="43" xfId="0" applyFont="1" applyBorder="1" applyAlignment="1">
      <alignment horizontal="center"/>
    </xf>
    <xf numFmtId="0" fontId="7" fillId="0" borderId="44" xfId="0" applyFont="1" applyBorder="1" applyAlignment="1">
      <alignment horizontal="center"/>
    </xf>
    <xf numFmtId="0" fontId="7" fillId="0" borderId="45" xfId="0" applyFont="1" applyBorder="1" applyAlignment="1">
      <alignment horizontal="left"/>
    </xf>
    <xf numFmtId="0" fontId="7" fillId="0" borderId="5" xfId="0" applyFont="1" applyBorder="1" applyAlignment="1">
      <alignment horizontal="center" wrapText="1"/>
    </xf>
    <xf numFmtId="0" fontId="7" fillId="0" borderId="6" xfId="0" applyFont="1" applyBorder="1" applyAlignment="1">
      <alignment horizontal="center" wrapText="1"/>
    </xf>
    <xf numFmtId="0" fontId="7" fillId="0" borderId="4" xfId="0" applyFont="1" applyBorder="1" applyAlignment="1">
      <alignment horizontal="left"/>
    </xf>
    <xf numFmtId="0" fontId="7" fillId="0" borderId="4" xfId="0" quotePrefix="1" applyFont="1" applyBorder="1" applyAlignment="1">
      <alignment horizontal="left"/>
    </xf>
    <xf numFmtId="1" fontId="7" fillId="0" borderId="5" xfId="0" applyNumberFormat="1" applyFont="1" applyBorder="1" applyAlignment="1">
      <alignment horizontal="center" vertical="center" wrapText="1"/>
    </xf>
    <xf numFmtId="0" fontId="7" fillId="0" borderId="7" xfId="0" applyFont="1" applyBorder="1" applyAlignment="1">
      <alignment horizontal="left"/>
    </xf>
    <xf numFmtId="1" fontId="7" fillId="0" borderId="8" xfId="0" applyNumberFormat="1" applyFont="1" applyBorder="1" applyAlignment="1">
      <alignment horizontal="center" vertical="center" wrapText="1"/>
    </xf>
    <xf numFmtId="0" fontId="7" fillId="0" borderId="12" xfId="0" applyFont="1" applyBorder="1" applyAlignment="1">
      <alignment horizontal="left"/>
    </xf>
    <xf numFmtId="1" fontId="7" fillId="0" borderId="13" xfId="0" applyNumberFormat="1" applyFont="1" applyBorder="1" applyAlignment="1">
      <alignment horizontal="center" vertical="center" wrapText="1"/>
    </xf>
    <xf numFmtId="0" fontId="17" fillId="3" borderId="35" xfId="0" applyFont="1" applyFill="1" applyBorder="1" applyAlignment="1">
      <alignment wrapText="1"/>
    </xf>
    <xf numFmtId="0" fontId="7" fillId="0" borderId="36" xfId="0" applyFont="1" applyBorder="1" applyAlignment="1">
      <alignment wrapText="1"/>
    </xf>
    <xf numFmtId="0" fontId="7" fillId="0" borderId="37" xfId="0" applyFont="1" applyBorder="1" applyAlignment="1">
      <alignment wrapText="1"/>
    </xf>
    <xf numFmtId="0" fontId="8" fillId="0" borderId="4" xfId="0" applyFont="1" applyBorder="1" applyAlignment="1">
      <alignment horizontal="left"/>
    </xf>
    <xf numFmtId="0" fontId="8" fillId="0" borderId="5" xfId="0" applyFont="1" applyBorder="1"/>
    <xf numFmtId="0" fontId="8" fillId="0" borderId="6" xfId="0" applyFont="1" applyBorder="1"/>
    <xf numFmtId="0" fontId="7" fillId="0" borderId="5" xfId="0" applyFont="1" applyBorder="1"/>
    <xf numFmtId="1" fontId="7" fillId="0" borderId="5" xfId="0" applyNumberFormat="1" applyFont="1" applyBorder="1"/>
    <xf numFmtId="1" fontId="7" fillId="0" borderId="6" xfId="0" applyNumberFormat="1" applyFont="1" applyBorder="1"/>
    <xf numFmtId="0" fontId="7" fillId="0" borderId="6" xfId="0" applyFont="1" applyBorder="1"/>
    <xf numFmtId="0" fontId="7" fillId="0" borderId="6" xfId="0" applyFont="1" applyBorder="1" applyAlignment="1">
      <alignment horizontal="right"/>
    </xf>
    <xf numFmtId="0" fontId="8"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7" fillId="0" borderId="5" xfId="0" applyFont="1" applyBorder="1" applyAlignment="1">
      <alignment horizontal="right"/>
    </xf>
    <xf numFmtId="0" fontId="7" fillId="0" borderId="8" xfId="0" applyFont="1" applyBorder="1" applyAlignment="1">
      <alignment horizontal="right"/>
    </xf>
    <xf numFmtId="0" fontId="7" fillId="0" borderId="16" xfId="0" applyFont="1" applyBorder="1" applyAlignment="1">
      <alignment horizontal="right"/>
    </xf>
    <xf numFmtId="0" fontId="8" fillId="0" borderId="12" xfId="0" applyFont="1" applyBorder="1" applyAlignment="1">
      <alignment horizontal="left"/>
    </xf>
    <xf numFmtId="2" fontId="8" fillId="0" borderId="13" xfId="0" applyNumberFormat="1" applyFont="1" applyBorder="1" applyAlignment="1">
      <alignment horizontal="right"/>
    </xf>
    <xf numFmtId="2" fontId="8" fillId="0" borderId="14" xfId="0" applyNumberFormat="1" applyFont="1" applyBorder="1" applyAlignment="1">
      <alignment horizontal="right"/>
    </xf>
    <xf numFmtId="2" fontId="8" fillId="0" borderId="0" xfId="0" applyNumberFormat="1" applyFont="1" applyAlignment="1">
      <alignment horizontal="right"/>
    </xf>
    <xf numFmtId="0" fontId="7" fillId="0" borderId="0" xfId="0" applyFont="1" applyAlignment="1">
      <alignment horizontal="left" vertical="center" wrapText="1"/>
    </xf>
    <xf numFmtId="0" fontId="3" fillId="0" borderId="0" xfId="0" applyFont="1" applyAlignment="1">
      <alignment horizontal="left" vertical="center" wrapText="1"/>
    </xf>
    <xf numFmtId="0" fontId="7" fillId="0" borderId="0" xfId="0" quotePrefix="1" applyFont="1"/>
    <xf numFmtId="0" fontId="8" fillId="3" borderId="35" xfId="0" applyFont="1" applyFill="1" applyBorder="1"/>
    <xf numFmtId="0" fontId="3" fillId="0" borderId="36" xfId="0" applyFont="1" applyBorder="1"/>
    <xf numFmtId="0" fontId="3" fillId="0" borderId="37" xfId="0" applyFont="1" applyBorder="1"/>
    <xf numFmtId="0" fontId="8" fillId="0" borderId="4" xfId="0" applyFont="1" applyBorder="1"/>
    <xf numFmtId="0" fontId="8" fillId="0" borderId="5" xfId="0" applyFont="1" applyBorder="1" applyAlignment="1">
      <alignment horizontal="right"/>
    </xf>
    <xf numFmtId="0" fontId="8" fillId="0" borderId="6" xfId="0" applyFont="1" applyBorder="1" applyAlignment="1">
      <alignment horizontal="right"/>
    </xf>
    <xf numFmtId="0" fontId="7" fillId="0" borderId="8" xfId="0" applyFont="1" applyBorder="1"/>
    <xf numFmtId="0" fontId="7" fillId="0" borderId="16" xfId="0" applyFont="1" applyBorder="1"/>
    <xf numFmtId="1" fontId="7" fillId="0" borderId="8" xfId="0" applyNumberFormat="1" applyFont="1" applyBorder="1"/>
    <xf numFmtId="1" fontId="7" fillId="0" borderId="16" xfId="0" applyNumberFormat="1" applyFont="1" applyBorder="1"/>
    <xf numFmtId="0" fontId="8" fillId="0" borderId="12" xfId="0" applyFont="1" applyBorder="1"/>
    <xf numFmtId="2" fontId="8" fillId="0" borderId="13" xfId="0" applyNumberFormat="1" applyFont="1" applyBorder="1"/>
    <xf numFmtId="2" fontId="8" fillId="0" borderId="14" xfId="0" applyNumberFormat="1" applyFont="1" applyBorder="1"/>
    <xf numFmtId="0" fontId="17" fillId="5" borderId="52" xfId="0" applyFont="1" applyFill="1" applyBorder="1" applyAlignment="1">
      <alignment horizontal="left" vertical="top" wrapText="1"/>
    </xf>
    <xf numFmtId="0" fontId="5" fillId="0" borderId="53" xfId="0" applyFont="1" applyBorder="1" applyAlignment="1">
      <alignment horizontal="left" vertical="top" wrapText="1"/>
    </xf>
    <xf numFmtId="0" fontId="5" fillId="0" borderId="54" xfId="0" applyFont="1" applyBorder="1" applyAlignment="1">
      <alignment horizontal="left" vertical="top" wrapText="1"/>
    </xf>
    <xf numFmtId="0" fontId="21" fillId="0" borderId="55" xfId="0" applyFont="1" applyBorder="1"/>
    <xf numFmtId="0" fontId="21" fillId="0" borderId="0" xfId="0" applyFont="1"/>
    <xf numFmtId="0" fontId="5" fillId="0" borderId="0" xfId="0" applyFont="1"/>
    <xf numFmtId="0" fontId="17" fillId="0" borderId="55" xfId="0" applyFont="1" applyBorder="1" applyAlignment="1">
      <alignment horizontal="center" vertical="center" wrapText="1"/>
    </xf>
    <xf numFmtId="0" fontId="17" fillId="0" borderId="56" xfId="0" applyFont="1" applyBorder="1" applyAlignment="1">
      <alignment horizontal="left" vertical="center" wrapText="1"/>
    </xf>
    <xf numFmtId="0" fontId="17" fillId="0" borderId="29" xfId="0" applyFont="1" applyBorder="1" applyAlignment="1">
      <alignment horizontal="right" vertical="center" wrapText="1"/>
    </xf>
    <xf numFmtId="0" fontId="17" fillId="0" borderId="28" xfId="0" applyFont="1" applyBorder="1" applyAlignment="1">
      <alignment horizontal="right" vertical="center" wrapText="1"/>
    </xf>
    <xf numFmtId="0" fontId="17" fillId="0" borderId="30" xfId="0" applyFont="1" applyBorder="1" applyAlignment="1">
      <alignment horizontal="right" vertical="center" wrapText="1"/>
    </xf>
    <xf numFmtId="0" fontId="17" fillId="0" borderId="24" xfId="0" applyFont="1" applyBorder="1" applyAlignment="1">
      <alignment horizontal="center" vertical="center" wrapText="1"/>
    </xf>
    <xf numFmtId="0" fontId="17" fillId="0" borderId="57" xfId="0" applyFont="1" applyBorder="1" applyAlignment="1">
      <alignment horizontal="left" vertical="center" wrapText="1" indent="1"/>
    </xf>
    <xf numFmtId="1" fontId="5" fillId="0" borderId="50" xfId="0" applyNumberFormat="1" applyFont="1" applyBorder="1" applyAlignment="1">
      <alignment horizontal="right" vertical="center" wrapText="1"/>
    </xf>
    <xf numFmtId="1" fontId="5" fillId="0" borderId="58" xfId="0" applyNumberFormat="1" applyFont="1" applyBorder="1" applyAlignment="1">
      <alignment horizontal="right" vertical="center" wrapText="1"/>
    </xf>
    <xf numFmtId="0" fontId="5" fillId="0" borderId="50" xfId="0" applyFont="1" applyBorder="1" applyAlignment="1">
      <alignment horizontal="right" vertical="center" wrapText="1"/>
    </xf>
    <xf numFmtId="1" fontId="5" fillId="0" borderId="59" xfId="0" applyNumberFormat="1" applyFont="1" applyBorder="1" applyAlignment="1">
      <alignment horizontal="right" vertical="center" wrapText="1"/>
    </xf>
    <xf numFmtId="1" fontId="17" fillId="0" borderId="50" xfId="0" applyNumberFormat="1" applyFont="1" applyBorder="1"/>
    <xf numFmtId="1" fontId="17" fillId="0" borderId="60" xfId="0" applyNumberFormat="1" applyFont="1" applyBorder="1"/>
    <xf numFmtId="0" fontId="17" fillId="0" borderId="27" xfId="0" applyFont="1" applyBorder="1" applyAlignment="1">
      <alignment horizontal="center" vertical="center" wrapText="1"/>
    </xf>
    <xf numFmtId="0" fontId="17" fillId="0" borderId="58" xfId="0" applyFont="1" applyBorder="1" applyAlignment="1">
      <alignment horizontal="left" vertical="center" wrapText="1" indent="1"/>
    </xf>
    <xf numFmtId="0" fontId="21" fillId="0" borderId="0" xfId="0" applyFont="1" applyAlignment="1">
      <alignment wrapText="1"/>
    </xf>
    <xf numFmtId="0" fontId="3" fillId="0" borderId="0" xfId="0" applyFont="1" applyAlignment="1">
      <alignment wrapText="1"/>
    </xf>
    <xf numFmtId="0" fontId="17" fillId="0" borderId="61" xfId="0" applyFont="1" applyBorder="1" applyAlignment="1">
      <alignment horizontal="left" vertical="center" wrapText="1" indent="1"/>
    </xf>
    <xf numFmtId="1" fontId="5" fillId="0" borderId="62" xfId="0" applyNumberFormat="1" applyFont="1" applyBorder="1" applyAlignment="1">
      <alignment horizontal="right" vertical="center" wrapText="1"/>
    </xf>
    <xf numFmtId="1" fontId="5" fillId="0" borderId="61" xfId="0" applyNumberFormat="1" applyFont="1" applyBorder="1" applyAlignment="1">
      <alignment horizontal="right" vertical="center" wrapText="1"/>
    </xf>
    <xf numFmtId="0" fontId="5" fillId="0" borderId="62" xfId="0" applyFont="1" applyBorder="1" applyAlignment="1">
      <alignment horizontal="right" vertical="center" wrapText="1"/>
    </xf>
    <xf numFmtId="9" fontId="5" fillId="0" borderId="0" xfId="0" applyNumberFormat="1" applyFont="1"/>
    <xf numFmtId="1" fontId="5" fillId="0" borderId="47" xfId="0" applyNumberFormat="1" applyFont="1" applyBorder="1" applyAlignment="1">
      <alignment horizontal="right" vertical="center" wrapText="1"/>
    </xf>
    <xf numFmtId="0" fontId="5" fillId="0" borderId="47" xfId="0" quotePrefix="1" applyFont="1" applyBorder="1" applyAlignment="1">
      <alignment horizontal="right" vertical="center" wrapText="1"/>
    </xf>
    <xf numFmtId="0" fontId="5" fillId="0" borderId="47" xfId="0" applyFont="1" applyBorder="1" applyAlignment="1">
      <alignment horizontal="right" vertical="center" wrapText="1"/>
    </xf>
    <xf numFmtId="1" fontId="17" fillId="0" borderId="63" xfId="0" applyNumberFormat="1" applyFont="1" applyBorder="1"/>
    <xf numFmtId="1" fontId="17" fillId="0" borderId="64" xfId="0" applyNumberFormat="1" applyFont="1" applyBorder="1"/>
    <xf numFmtId="1" fontId="17" fillId="0" borderId="65" xfId="0" applyNumberFormat="1" applyFont="1" applyBorder="1"/>
    <xf numFmtId="1" fontId="17" fillId="0" borderId="66" xfId="0" applyNumberFormat="1" applyFont="1" applyBorder="1"/>
    <xf numFmtId="1" fontId="17" fillId="0" borderId="67" xfId="0" applyNumberFormat="1" applyFont="1" applyBorder="1"/>
    <xf numFmtId="1" fontId="17" fillId="0" borderId="68" xfId="0" applyNumberFormat="1" applyFont="1" applyBorder="1"/>
    <xf numFmtId="0" fontId="17" fillId="0" borderId="20" xfId="0" applyFont="1" applyBorder="1" applyAlignment="1">
      <alignment horizontal="center" vertical="center" wrapText="1"/>
    </xf>
    <xf numFmtId="0" fontId="17" fillId="0" borderId="29" xfId="7" applyFont="1" applyBorder="1" applyAlignment="1">
      <alignment horizontal="left" wrapText="1" indent="1"/>
    </xf>
    <xf numFmtId="2" fontId="17" fillId="0" borderId="29" xfId="0" applyNumberFormat="1" applyFont="1" applyBorder="1" applyAlignment="1">
      <alignment horizontal="right" vertical="center" wrapText="1"/>
    </xf>
    <xf numFmtId="1" fontId="17" fillId="0" borderId="28" xfId="0" applyNumberFormat="1" applyFont="1" applyBorder="1"/>
    <xf numFmtId="1" fontId="17" fillId="0" borderId="30" xfId="0" applyNumberFormat="1" applyFont="1" applyBorder="1"/>
    <xf numFmtId="0" fontId="17" fillId="0" borderId="69" xfId="0" applyFont="1" applyBorder="1" applyAlignment="1">
      <alignment horizontal="center" vertical="center" wrapText="1"/>
    </xf>
    <xf numFmtId="1" fontId="5" fillId="0" borderId="43" xfId="0" applyNumberFormat="1" applyFont="1" applyBorder="1" applyAlignment="1">
      <alignment horizontal="right" vertical="center" wrapText="1"/>
    </xf>
    <xf numFmtId="1" fontId="5" fillId="0" borderId="57" xfId="0" applyNumberFormat="1" applyFont="1" applyBorder="1" applyAlignment="1">
      <alignment horizontal="right" vertical="center" wrapText="1"/>
    </xf>
    <xf numFmtId="0" fontId="5" fillId="0" borderId="43" xfId="0" applyFont="1" applyBorder="1" applyAlignment="1">
      <alignment horizontal="right" vertical="center" wrapText="1"/>
    </xf>
    <xf numFmtId="1" fontId="5" fillId="0" borderId="25" xfId="0" applyNumberFormat="1" applyFont="1" applyBorder="1" applyAlignment="1">
      <alignment horizontal="right" vertical="center" wrapText="1"/>
    </xf>
    <xf numFmtId="0" fontId="17" fillId="0" borderId="70"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59" xfId="0" applyFont="1" applyBorder="1" applyAlignment="1">
      <alignment horizontal="left" vertical="center" wrapText="1" indent="1"/>
    </xf>
    <xf numFmtId="0" fontId="17" fillId="0" borderId="25" xfId="0" applyFont="1" applyBorder="1" applyAlignment="1">
      <alignment horizontal="left" vertical="center" wrapText="1" inden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33" xfId="7" applyFont="1" applyBorder="1" applyAlignment="1">
      <alignment horizontal="left" wrapText="1" indent="1"/>
    </xf>
    <xf numFmtId="2" fontId="17" fillId="0" borderId="33" xfId="0" applyNumberFormat="1" applyFont="1" applyBorder="1" applyAlignment="1">
      <alignment horizontal="right" vertical="center" wrapText="1"/>
    </xf>
    <xf numFmtId="1" fontId="17" fillId="0" borderId="74" xfId="0" applyNumberFormat="1" applyFont="1" applyBorder="1"/>
    <xf numFmtId="1" fontId="17" fillId="0" borderId="34" xfId="0" applyNumberFormat="1" applyFont="1" applyBorder="1"/>
    <xf numFmtId="0" fontId="7" fillId="0" borderId="0" xfId="3" applyFont="1" applyAlignment="1">
      <alignment horizontal="left" vertical="top" wrapText="1"/>
    </xf>
    <xf numFmtId="2" fontId="5" fillId="0" borderId="0" xfId="3" applyNumberFormat="1" applyFont="1"/>
    <xf numFmtId="0" fontId="5" fillId="0" borderId="0" xfId="3" applyFont="1" applyAlignment="1">
      <alignment wrapText="1"/>
    </xf>
    <xf numFmtId="0" fontId="3" fillId="0" borderId="0" xfId="3" applyFont="1" applyAlignment="1">
      <alignment wrapText="1"/>
    </xf>
    <xf numFmtId="0" fontId="17" fillId="0" borderId="0" xfId="0" applyFont="1" applyAlignment="1">
      <alignment horizontal="center" vertical="center" wrapText="1"/>
    </xf>
    <xf numFmtId="1" fontId="5" fillId="0" borderId="0" xfId="0" applyNumberFormat="1" applyFont="1" applyAlignment="1">
      <alignment horizontal="right" vertical="center" wrapText="1"/>
    </xf>
    <xf numFmtId="0" fontId="5" fillId="0" borderId="0" xfId="0" applyFont="1" applyAlignment="1">
      <alignment horizontal="right" vertical="center" wrapText="1"/>
    </xf>
    <xf numFmtId="1" fontId="5" fillId="0" borderId="0" xfId="0" applyNumberFormat="1" applyFont="1"/>
    <xf numFmtId="2" fontId="5" fillId="0" borderId="0" xfId="0" applyNumberFormat="1" applyFont="1"/>
  </cellXfs>
  <cellStyles count="8">
    <cellStyle name="Normal" xfId="0" builtinId="0"/>
    <cellStyle name="Normal 10" xfId="4" xr:uid="{44A2DD9A-481C-4EC6-B0BC-B139BFF0E99A}"/>
    <cellStyle name="Normal 2 4" xfId="5" xr:uid="{8DBC7103-52DB-4667-BCF9-C29ECD723286}"/>
    <cellStyle name="Normal 3" xfId="6" xr:uid="{55D8281F-044E-4AE1-B869-27F291CBEC90}"/>
    <cellStyle name="Normal 3 2" xfId="3" xr:uid="{42F4E1E6-49BA-4D28-86B8-2FCC527AD00D}"/>
    <cellStyle name="Normal 6" xfId="1" xr:uid="{2D3A429A-43A0-4ED4-9B92-65C35193C93A}"/>
    <cellStyle name="Normal_KeyCentreCalcs" xfId="7" xr:uid="{E7888459-73E8-4091-B7A0-5008DE3B3978}"/>
    <cellStyle name="Normal_sepmcr05" xfId="2" xr:uid="{5BE3CFFF-C149-473C-83A3-EE9983556C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200" b="1" i="0" u="none" strike="noStrike" baseline="0">
                <a:solidFill>
                  <a:srgbClr val="000000"/>
                </a:solidFill>
                <a:latin typeface="Calibri"/>
                <a:ea typeface="Calibri"/>
                <a:cs typeface="Calibri"/>
              </a:defRPr>
            </a:pPr>
            <a:r>
              <a:rPr lang="en-GB" sz="1200"/>
              <a:t>Oldham Key Centre Inbound Vehicle Counts</a:t>
            </a:r>
          </a:p>
        </c:rich>
      </c:tx>
      <c:layout>
        <c:manualLayout>
          <c:xMode val="edge"/>
          <c:yMode val="edge"/>
          <c:x val="0.32269671078349249"/>
          <c:y val="2.8852281105311274E-2"/>
        </c:manualLayout>
      </c:layout>
      <c:overlay val="0"/>
    </c:title>
    <c:autoTitleDeleted val="0"/>
    <c:plotArea>
      <c:layout>
        <c:manualLayout>
          <c:layoutTarget val="inner"/>
          <c:xMode val="edge"/>
          <c:yMode val="edge"/>
          <c:x val="9.8658668121336904E-2"/>
          <c:y val="0.10993844819371833"/>
          <c:w val="0.8517321092428578"/>
          <c:h val="0.78409566274481313"/>
        </c:manualLayout>
      </c:layout>
      <c:barChart>
        <c:barDir val="col"/>
        <c:grouping val="clustered"/>
        <c:varyColors val="0"/>
        <c:ser>
          <c:idx val="0"/>
          <c:order val="0"/>
          <c:tx>
            <c:v>0730-0930</c:v>
          </c:tx>
          <c:spPr>
            <a:solidFill>
              <a:srgbClr val="00B0F0"/>
            </a:solidFill>
            <a:ln w="25400" cap="flat" cmpd="sng" algn="ctr">
              <a:noFill/>
              <a:prstDash val="solid"/>
            </a:ln>
            <a:effectLst/>
          </c:spPr>
          <c:invertIfNegative val="0"/>
          <c:cat>
            <c:numRef>
              <c:f>'Table17  KC Traffic Trend'!$B$3:$B$24</c:f>
              <c:numCache>
                <c:formatCode>General</c:formatCode>
                <c:ptCount val="22"/>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numCache>
            </c:numRef>
          </c:cat>
          <c:val>
            <c:numRef>
              <c:f>'Table17  KC Traffic Trend'!$I$3:$I$24</c:f>
              <c:numCache>
                <c:formatCode>General</c:formatCode>
                <c:ptCount val="22"/>
                <c:pt idx="0">
                  <c:v>7148</c:v>
                </c:pt>
                <c:pt idx="1">
                  <c:v>7597</c:v>
                </c:pt>
                <c:pt idx="4">
                  <c:v>6058</c:v>
                </c:pt>
                <c:pt idx="7">
                  <c:v>7171</c:v>
                </c:pt>
                <c:pt idx="10">
                  <c:v>7987</c:v>
                </c:pt>
                <c:pt idx="11">
                  <c:v>8516</c:v>
                </c:pt>
                <c:pt idx="12">
                  <c:v>7291</c:v>
                </c:pt>
                <c:pt idx="13">
                  <c:v>7368</c:v>
                </c:pt>
                <c:pt idx="14">
                  <c:v>6860</c:v>
                </c:pt>
                <c:pt idx="15">
                  <c:v>7258</c:v>
                </c:pt>
                <c:pt idx="16">
                  <c:v>6568</c:v>
                </c:pt>
                <c:pt idx="17">
                  <c:v>6579</c:v>
                </c:pt>
                <c:pt idx="18">
                  <c:v>7034</c:v>
                </c:pt>
                <c:pt idx="19">
                  <c:v>7202</c:v>
                </c:pt>
                <c:pt idx="20">
                  <c:v>7371</c:v>
                </c:pt>
                <c:pt idx="21" formatCode="0">
                  <c:v>7775</c:v>
                </c:pt>
              </c:numCache>
            </c:numRef>
          </c:val>
          <c:extLst>
            <c:ext xmlns:c16="http://schemas.microsoft.com/office/drawing/2014/chart" uri="{C3380CC4-5D6E-409C-BE32-E72D297353CC}">
              <c16:uniqueId val="{00000000-58E4-4F36-8167-5A7FE2D448D9}"/>
            </c:ext>
          </c:extLst>
        </c:ser>
        <c:ser>
          <c:idx val="1"/>
          <c:order val="1"/>
          <c:tx>
            <c:v>1000-1200</c:v>
          </c:tx>
          <c:spPr>
            <a:solidFill>
              <a:schemeClr val="tx1"/>
            </a:solidFill>
            <a:ln w="25400" cap="flat" cmpd="sng" algn="ctr">
              <a:noFill/>
              <a:prstDash val="solid"/>
            </a:ln>
            <a:effectLst/>
          </c:spPr>
          <c:invertIfNegative val="0"/>
          <c:cat>
            <c:numRef>
              <c:f>'Table17  KC Traffic Trend'!$B$3:$B$24</c:f>
              <c:numCache>
                <c:formatCode>General</c:formatCode>
                <c:ptCount val="22"/>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numCache>
            </c:numRef>
          </c:cat>
          <c:val>
            <c:numRef>
              <c:f>'Table17  KC Traffic Trend'!$R$3:$R$24</c:f>
              <c:numCache>
                <c:formatCode>General</c:formatCode>
                <c:ptCount val="22"/>
                <c:pt idx="0">
                  <c:v>5979</c:v>
                </c:pt>
                <c:pt idx="1">
                  <c:v>6430</c:v>
                </c:pt>
                <c:pt idx="4">
                  <c:v>4769</c:v>
                </c:pt>
                <c:pt idx="7">
                  <c:v>5508</c:v>
                </c:pt>
                <c:pt idx="10">
                  <c:v>6776</c:v>
                </c:pt>
                <c:pt idx="11">
                  <c:v>6771</c:v>
                </c:pt>
                <c:pt idx="12">
                  <c:v>6386</c:v>
                </c:pt>
                <c:pt idx="13">
                  <c:v>6159</c:v>
                </c:pt>
                <c:pt idx="14">
                  <c:v>5691</c:v>
                </c:pt>
                <c:pt idx="15">
                  <c:v>6053</c:v>
                </c:pt>
                <c:pt idx="16">
                  <c:v>5920</c:v>
                </c:pt>
                <c:pt idx="17">
                  <c:v>5354</c:v>
                </c:pt>
                <c:pt idx="18">
                  <c:v>5850</c:v>
                </c:pt>
                <c:pt idx="19">
                  <c:v>5948</c:v>
                </c:pt>
                <c:pt idx="20">
                  <c:v>6182</c:v>
                </c:pt>
                <c:pt idx="21" formatCode="0">
                  <c:v>6239.666666666667</c:v>
                </c:pt>
              </c:numCache>
            </c:numRef>
          </c:val>
          <c:extLst>
            <c:ext xmlns:c16="http://schemas.microsoft.com/office/drawing/2014/chart" uri="{C3380CC4-5D6E-409C-BE32-E72D297353CC}">
              <c16:uniqueId val="{00000001-58E4-4F36-8167-5A7FE2D448D9}"/>
            </c:ext>
          </c:extLst>
        </c:ser>
        <c:ser>
          <c:idx val="2"/>
          <c:order val="2"/>
          <c:tx>
            <c:v>1600-1800</c:v>
          </c:tx>
          <c:spPr>
            <a:solidFill>
              <a:srgbClr val="FFC000"/>
            </a:solidFill>
            <a:ln w="25400" cap="flat" cmpd="sng" algn="ctr">
              <a:noFill/>
              <a:prstDash val="solid"/>
            </a:ln>
            <a:effectLst/>
          </c:spPr>
          <c:invertIfNegative val="0"/>
          <c:cat>
            <c:numRef>
              <c:f>'Table17  KC Traffic Trend'!$B$3:$B$24</c:f>
              <c:numCache>
                <c:formatCode>General</c:formatCode>
                <c:ptCount val="22"/>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numCache>
            </c:numRef>
          </c:cat>
          <c:val>
            <c:numRef>
              <c:f>'Table17  KC Traffic Trend'!$I$26:$I$47</c:f>
              <c:numCache>
                <c:formatCode>General</c:formatCode>
                <c:ptCount val="22"/>
                <c:pt idx="0">
                  <c:v>5756</c:v>
                </c:pt>
                <c:pt idx="1">
                  <c:v>5930</c:v>
                </c:pt>
                <c:pt idx="4">
                  <c:v>5276</c:v>
                </c:pt>
                <c:pt idx="7">
                  <c:v>5541</c:v>
                </c:pt>
                <c:pt idx="10">
                  <c:v>7276</c:v>
                </c:pt>
                <c:pt idx="11">
                  <c:v>7861</c:v>
                </c:pt>
                <c:pt idx="12">
                  <c:v>6857</c:v>
                </c:pt>
                <c:pt idx="13">
                  <c:v>6875</c:v>
                </c:pt>
                <c:pt idx="14">
                  <c:v>5587</c:v>
                </c:pt>
                <c:pt idx="15">
                  <c:v>6332</c:v>
                </c:pt>
                <c:pt idx="16">
                  <c:v>5803</c:v>
                </c:pt>
                <c:pt idx="17">
                  <c:v>5692</c:v>
                </c:pt>
                <c:pt idx="18">
                  <c:v>6645</c:v>
                </c:pt>
                <c:pt idx="19">
                  <c:v>6601</c:v>
                </c:pt>
                <c:pt idx="20">
                  <c:v>7124</c:v>
                </c:pt>
                <c:pt idx="21" formatCode="0">
                  <c:v>6718.666666666667</c:v>
                </c:pt>
              </c:numCache>
            </c:numRef>
          </c:val>
          <c:extLst>
            <c:ext xmlns:c16="http://schemas.microsoft.com/office/drawing/2014/chart" uri="{C3380CC4-5D6E-409C-BE32-E72D297353CC}">
              <c16:uniqueId val="{00000002-58E4-4F36-8167-5A7FE2D448D9}"/>
            </c:ext>
          </c:extLst>
        </c:ser>
        <c:dLbls>
          <c:showLegendKey val="0"/>
          <c:showVal val="0"/>
          <c:showCatName val="0"/>
          <c:showSerName val="0"/>
          <c:showPercent val="0"/>
          <c:showBubbleSize val="0"/>
        </c:dLbls>
        <c:gapWidth val="150"/>
        <c:axId val="490105712"/>
        <c:axId val="490110416"/>
      </c:barChart>
      <c:catAx>
        <c:axId val="49010571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0110416"/>
        <c:crosses val="autoZero"/>
        <c:auto val="1"/>
        <c:lblAlgn val="ctr"/>
        <c:lblOffset val="100"/>
        <c:noMultiLvlLbl val="0"/>
      </c:catAx>
      <c:valAx>
        <c:axId val="490110416"/>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sz="1000"/>
                  <a:t>Vehicles</a:t>
                </a:r>
              </a:p>
            </c:rich>
          </c:tx>
          <c:layout>
            <c:manualLayout>
              <c:xMode val="edge"/>
              <c:yMode val="edge"/>
              <c:x val="9.0024850617077129E-3"/>
              <c:y val="0.45330525819104073"/>
            </c:manualLayout>
          </c:layout>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0105712"/>
        <c:crosses val="autoZero"/>
        <c:crossBetween val="between"/>
      </c:valAx>
    </c:plotArea>
    <c:legend>
      <c:legendPos val="b"/>
      <c:layout>
        <c:manualLayout>
          <c:xMode val="edge"/>
          <c:yMode val="edge"/>
          <c:x val="0.31490939407623597"/>
          <c:y val="0.94948496220100098"/>
          <c:w val="0.33991710903945177"/>
          <c:h val="4.0836577749531242E-2"/>
        </c:manualLayout>
      </c:layout>
      <c:overlay val="0"/>
      <c:spPr>
        <a:ln>
          <a:solidFill>
            <a:schemeClr val="dk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Oldham Key Centre 07:30-09:30</a:t>
            </a:r>
          </a:p>
        </c:rich>
      </c:tx>
      <c:overlay val="0"/>
    </c:title>
    <c:autoTitleDeleted val="0"/>
    <c:plotArea>
      <c:layout>
        <c:manualLayout>
          <c:layoutTarget val="inner"/>
          <c:xMode val="edge"/>
          <c:yMode val="edge"/>
          <c:x val="8.9700349956255462E-2"/>
          <c:y val="0.10074455613753923"/>
          <c:w val="0.77056204846586906"/>
          <c:h val="0.7898195623773675"/>
        </c:manualLayout>
      </c:layout>
      <c:barChart>
        <c:barDir val="col"/>
        <c:grouping val="clustered"/>
        <c:varyColors val="0"/>
        <c:ser>
          <c:idx val="0"/>
          <c:order val="0"/>
          <c:tx>
            <c:v>Car</c:v>
          </c:tx>
          <c:spPr>
            <a:solidFill>
              <a:srgbClr val="00B0F0"/>
            </a:solidFill>
            <a:ln>
              <a:solidFill>
                <a:schemeClr val="tx1"/>
              </a:solidFill>
            </a:ln>
          </c:spPr>
          <c:invertIfNegative val="0"/>
          <c:cat>
            <c:strRef>
              <c:f>'Table 22 KC Car&amp;Non-carTrips '!$B$3:$B$20</c:f>
              <c:strCach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strCache>
            </c:strRef>
          </c:cat>
          <c:val>
            <c:numRef>
              <c:f>'Table 22 KC Car&amp;Non-carTrips '!$C$3:$C$20</c:f>
              <c:numCache>
                <c:formatCode>0</c:formatCode>
                <c:ptCount val="18"/>
                <c:pt idx="0">
                  <c:v>6562.56</c:v>
                </c:pt>
                <c:pt idx="3">
                  <c:v>8005.4100000000008</c:v>
                </c:pt>
                <c:pt idx="6">
                  <c:v>9054</c:v>
                </c:pt>
                <c:pt idx="7">
                  <c:v>9210.6</c:v>
                </c:pt>
                <c:pt idx="8">
                  <c:v>8455.77</c:v>
                </c:pt>
                <c:pt idx="9">
                  <c:v>8532.5399999999991</c:v>
                </c:pt>
                <c:pt idx="10">
                  <c:v>7775.1200000000008</c:v>
                </c:pt>
                <c:pt idx="11">
                  <c:v>8425.1999999999989</c:v>
                </c:pt>
                <c:pt idx="12">
                  <c:v>7519.619999999999</c:v>
                </c:pt>
                <c:pt idx="13">
                  <c:v>7930.3324307935536</c:v>
                </c:pt>
                <c:pt idx="14">
                  <c:v>8331.5947521524777</c:v>
                </c:pt>
                <c:pt idx="15">
                  <c:v>8374.8707083275531</c:v>
                </c:pt>
                <c:pt idx="16">
                  <c:v>8937.8074894069068</c:v>
                </c:pt>
                <c:pt idx="17">
                  <c:v>9362.8263419209507</c:v>
                </c:pt>
              </c:numCache>
            </c:numRef>
          </c:val>
          <c:extLst>
            <c:ext xmlns:c16="http://schemas.microsoft.com/office/drawing/2014/chart" uri="{C3380CC4-5D6E-409C-BE32-E72D297353CC}">
              <c16:uniqueId val="{00000000-2715-4A16-862A-A08B316ACB5D}"/>
            </c:ext>
          </c:extLst>
        </c:ser>
        <c:ser>
          <c:idx val="1"/>
          <c:order val="1"/>
          <c:tx>
            <c:v>Bus</c:v>
          </c:tx>
          <c:spPr>
            <a:solidFill>
              <a:srgbClr val="FFFF00"/>
            </a:solidFill>
            <a:ln>
              <a:solidFill>
                <a:schemeClr val="tx1"/>
              </a:solidFill>
            </a:ln>
          </c:spPr>
          <c:invertIfNegative val="0"/>
          <c:cat>
            <c:strRef>
              <c:f>'Table 22 KC Car&amp;Non-carTrips '!$B$3:$B$20</c:f>
              <c:strCach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strCache>
            </c:strRef>
          </c:cat>
          <c:val>
            <c:numRef>
              <c:f>'Table 22 KC Car&amp;Non-carTrips '!$D$3:$D$20</c:f>
              <c:numCache>
                <c:formatCode>0</c:formatCode>
                <c:ptCount val="18"/>
                <c:pt idx="0">
                  <c:v>5455</c:v>
                </c:pt>
                <c:pt idx="3">
                  <c:v>5189</c:v>
                </c:pt>
                <c:pt idx="6">
                  <c:v>4375</c:v>
                </c:pt>
                <c:pt idx="7">
                  <c:v>5279.2102972369657</c:v>
                </c:pt>
                <c:pt idx="8">
                  <c:v>4629</c:v>
                </c:pt>
                <c:pt idx="9">
                  <c:v>3959</c:v>
                </c:pt>
                <c:pt idx="10">
                  <c:v>3615</c:v>
                </c:pt>
                <c:pt idx="11">
                  <c:v>2568.6944444444453</c:v>
                </c:pt>
                <c:pt idx="12">
                  <c:v>3686.1444043321299</c:v>
                </c:pt>
                <c:pt idx="13">
                  <c:v>3212.3153748733534</c:v>
                </c:pt>
                <c:pt idx="14">
                  <c:v>2676.3037974683543</c:v>
                </c:pt>
                <c:pt idx="15">
                  <c:v>2337.3813953488375</c:v>
                </c:pt>
                <c:pt idx="16">
                  <c:v>2337.3813953488375</c:v>
                </c:pt>
                <c:pt idx="17">
                  <c:v>2499.1909090909094</c:v>
                </c:pt>
              </c:numCache>
            </c:numRef>
          </c:val>
          <c:extLst>
            <c:ext xmlns:c16="http://schemas.microsoft.com/office/drawing/2014/chart" uri="{C3380CC4-5D6E-409C-BE32-E72D297353CC}">
              <c16:uniqueId val="{00000001-2715-4A16-862A-A08B316ACB5D}"/>
            </c:ext>
          </c:extLst>
        </c:ser>
        <c:ser>
          <c:idx val="4"/>
          <c:order val="2"/>
          <c:tx>
            <c:v>Walk</c:v>
          </c:tx>
          <c:spPr>
            <a:solidFill>
              <a:srgbClr val="FFC000"/>
            </a:solidFill>
            <a:ln>
              <a:solidFill>
                <a:schemeClr val="tx1"/>
              </a:solidFill>
            </a:ln>
          </c:spPr>
          <c:invertIfNegative val="0"/>
          <c:cat>
            <c:strRef>
              <c:f>'Table 22 KC Car&amp;Non-carTrips '!$B$3:$B$20</c:f>
              <c:strCach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strCache>
            </c:strRef>
          </c:cat>
          <c:val>
            <c:numRef>
              <c:f>'Table 22 KC Car&amp;Non-carTrips '!$G$3:$G$20</c:f>
              <c:numCache>
                <c:formatCode>General</c:formatCode>
                <c:ptCount val="18"/>
                <c:pt idx="0">
                  <c:v>1237</c:v>
                </c:pt>
                <c:pt idx="3">
                  <c:v>1359</c:v>
                </c:pt>
                <c:pt idx="6" formatCode="0">
                  <c:v>1576</c:v>
                </c:pt>
                <c:pt idx="7" formatCode="0">
                  <c:v>1891</c:v>
                </c:pt>
                <c:pt idx="8">
                  <c:v>2244</c:v>
                </c:pt>
                <c:pt idx="9">
                  <c:v>2282</c:v>
                </c:pt>
                <c:pt idx="10">
                  <c:v>2310</c:v>
                </c:pt>
                <c:pt idx="11">
                  <c:v>2319</c:v>
                </c:pt>
                <c:pt idx="12">
                  <c:v>2516</c:v>
                </c:pt>
                <c:pt idx="13">
                  <c:v>2576</c:v>
                </c:pt>
                <c:pt idx="14">
                  <c:v>2939</c:v>
                </c:pt>
                <c:pt idx="15">
                  <c:v>2954</c:v>
                </c:pt>
                <c:pt idx="16">
                  <c:v>2447</c:v>
                </c:pt>
                <c:pt idx="17" formatCode="0">
                  <c:v>2533.333333333333</c:v>
                </c:pt>
              </c:numCache>
            </c:numRef>
          </c:val>
          <c:extLst>
            <c:ext xmlns:c16="http://schemas.microsoft.com/office/drawing/2014/chart" uri="{C3380CC4-5D6E-409C-BE32-E72D297353CC}">
              <c16:uniqueId val="{00000002-2715-4A16-862A-A08B316ACB5D}"/>
            </c:ext>
          </c:extLst>
        </c:ser>
        <c:ser>
          <c:idx val="2"/>
          <c:order val="3"/>
          <c:tx>
            <c:v>Rail/ML</c:v>
          </c:tx>
          <c:spPr>
            <a:solidFill>
              <a:schemeClr val="bg1">
                <a:lumMod val="75000"/>
              </a:schemeClr>
            </a:solidFill>
            <a:ln>
              <a:solidFill>
                <a:schemeClr val="tx1"/>
              </a:solidFill>
            </a:ln>
          </c:spPr>
          <c:invertIfNegative val="0"/>
          <c:cat>
            <c:strRef>
              <c:f>'Table 22 KC Car&amp;Non-carTrips '!$B$3:$B$20</c:f>
              <c:strCach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strCache>
            </c:strRef>
          </c:cat>
          <c:val>
            <c:numRef>
              <c:f>'Table 22 KC Car&amp;Non-carTrips '!$E$3:$E$20</c:f>
              <c:numCache>
                <c:formatCode>General</c:formatCode>
                <c:ptCount val="18"/>
                <c:pt idx="0">
                  <c:v>105</c:v>
                </c:pt>
                <c:pt idx="3">
                  <c:v>79</c:v>
                </c:pt>
                <c:pt idx="6">
                  <c:v>87</c:v>
                </c:pt>
                <c:pt idx="7" formatCode="0">
                  <c:v>72</c:v>
                </c:pt>
                <c:pt idx="8">
                  <c:v>57</c:v>
                </c:pt>
                <c:pt idx="9">
                  <c:v>0</c:v>
                </c:pt>
                <c:pt idx="10">
                  <c:v>0</c:v>
                </c:pt>
                <c:pt idx="11">
                  <c:v>120</c:v>
                </c:pt>
                <c:pt idx="12">
                  <c:v>213</c:v>
                </c:pt>
                <c:pt idx="13">
                  <c:v>288</c:v>
                </c:pt>
                <c:pt idx="14">
                  <c:v>384</c:v>
                </c:pt>
                <c:pt idx="15">
                  <c:v>581</c:v>
                </c:pt>
                <c:pt idx="16">
                  <c:v>818</c:v>
                </c:pt>
                <c:pt idx="17">
                  <c:v>893</c:v>
                </c:pt>
              </c:numCache>
            </c:numRef>
          </c:val>
          <c:extLst>
            <c:ext xmlns:c16="http://schemas.microsoft.com/office/drawing/2014/chart" uri="{C3380CC4-5D6E-409C-BE32-E72D297353CC}">
              <c16:uniqueId val="{00000003-2715-4A16-862A-A08B316ACB5D}"/>
            </c:ext>
          </c:extLst>
        </c:ser>
        <c:ser>
          <c:idx val="3"/>
          <c:order val="4"/>
          <c:tx>
            <c:v>Cycle</c:v>
          </c:tx>
          <c:spPr>
            <a:solidFill>
              <a:schemeClr val="tx1"/>
            </a:solidFill>
            <a:ln>
              <a:solidFill>
                <a:schemeClr val="tx1"/>
              </a:solidFill>
            </a:ln>
          </c:spPr>
          <c:invertIfNegative val="0"/>
          <c:cat>
            <c:strRef>
              <c:f>'Table 22 KC Car&amp;Non-carTrips '!$B$3:$B$20</c:f>
              <c:strCach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strCache>
            </c:strRef>
          </c:cat>
          <c:val>
            <c:numRef>
              <c:f>'Table 22 KC Car&amp;Non-carTrips '!$F$3:$F$20</c:f>
              <c:numCache>
                <c:formatCode>0</c:formatCode>
                <c:ptCount val="18"/>
                <c:pt idx="0">
                  <c:v>24</c:v>
                </c:pt>
                <c:pt idx="3">
                  <c:v>27</c:v>
                </c:pt>
                <c:pt idx="6">
                  <c:v>31</c:v>
                </c:pt>
                <c:pt idx="7">
                  <c:v>35</c:v>
                </c:pt>
                <c:pt idx="8">
                  <c:v>39</c:v>
                </c:pt>
                <c:pt idx="9">
                  <c:v>43</c:v>
                </c:pt>
                <c:pt idx="10">
                  <c:v>61</c:v>
                </c:pt>
                <c:pt idx="11">
                  <c:v>44</c:v>
                </c:pt>
                <c:pt idx="12">
                  <c:v>46</c:v>
                </c:pt>
                <c:pt idx="13">
                  <c:v>63</c:v>
                </c:pt>
                <c:pt idx="14">
                  <c:v>42</c:v>
                </c:pt>
                <c:pt idx="15">
                  <c:v>58</c:v>
                </c:pt>
                <c:pt idx="16">
                  <c:v>41</c:v>
                </c:pt>
                <c:pt idx="17">
                  <c:v>41</c:v>
                </c:pt>
              </c:numCache>
            </c:numRef>
          </c:val>
          <c:extLst>
            <c:ext xmlns:c16="http://schemas.microsoft.com/office/drawing/2014/chart" uri="{C3380CC4-5D6E-409C-BE32-E72D297353CC}">
              <c16:uniqueId val="{00000004-2715-4A16-862A-A08B316ACB5D}"/>
            </c:ext>
          </c:extLst>
        </c:ser>
        <c:dLbls>
          <c:showLegendKey val="0"/>
          <c:showVal val="0"/>
          <c:showCatName val="0"/>
          <c:showSerName val="0"/>
          <c:showPercent val="0"/>
          <c:showBubbleSize val="0"/>
        </c:dLbls>
        <c:gapWidth val="150"/>
        <c:axId val="490108456"/>
        <c:axId val="490098656"/>
      </c:barChart>
      <c:catAx>
        <c:axId val="490108456"/>
        <c:scaling>
          <c:orientation val="minMax"/>
        </c:scaling>
        <c:delete val="0"/>
        <c:axPos val="b"/>
        <c:title>
          <c:tx>
            <c:rich>
              <a:bodyPr/>
              <a:lstStyle/>
              <a:p>
                <a:pPr>
                  <a:defRPr/>
                </a:pPr>
                <a:r>
                  <a:rPr lang="en-US"/>
                  <a:t>Year</a:t>
                </a:r>
              </a:p>
            </c:rich>
          </c:tx>
          <c:overlay val="0"/>
        </c:title>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0098656"/>
        <c:crosses val="autoZero"/>
        <c:auto val="1"/>
        <c:lblAlgn val="ctr"/>
        <c:lblOffset val="100"/>
        <c:noMultiLvlLbl val="0"/>
      </c:catAx>
      <c:valAx>
        <c:axId val="490098656"/>
        <c:scaling>
          <c:orientation val="minMax"/>
        </c:scaling>
        <c:delete val="0"/>
        <c:axPos val="l"/>
        <c:majorGridlines/>
        <c:title>
          <c:tx>
            <c:rich>
              <a:bodyPr rot="-5400000" vert="horz"/>
              <a:lstStyle/>
              <a:p>
                <a:pPr>
                  <a:defRPr/>
                </a:pPr>
                <a:r>
                  <a:rPr lang="en-US"/>
                  <a:t>Number</a:t>
                </a:r>
              </a:p>
            </c:rich>
          </c:tx>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0108456"/>
        <c:crosses val="autoZero"/>
        <c:crossBetween val="between"/>
      </c:valAx>
    </c:plotArea>
    <c:legend>
      <c:legendPos val="r"/>
      <c:layout>
        <c:manualLayout>
          <c:xMode val="edge"/>
          <c:yMode val="edge"/>
          <c:x val="0.88132400116652099"/>
          <c:y val="0.40746509649166524"/>
          <c:w val="0.11367121209520829"/>
          <c:h val="0.29618979463202727"/>
        </c:manualLayout>
      </c:layout>
      <c:overlay val="0"/>
      <c:spPr>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Oldham Key Centre 10:00-12:00</a:t>
            </a:r>
          </a:p>
        </c:rich>
      </c:tx>
      <c:overlay val="0"/>
    </c:title>
    <c:autoTitleDeleted val="0"/>
    <c:plotArea>
      <c:layout>
        <c:manualLayout>
          <c:layoutTarget val="inner"/>
          <c:xMode val="edge"/>
          <c:yMode val="edge"/>
          <c:x val="0.11035241308166281"/>
          <c:y val="0.10392317828397805"/>
          <c:w val="0.75860554269941727"/>
          <c:h val="0.77478393943986335"/>
        </c:manualLayout>
      </c:layout>
      <c:barChart>
        <c:barDir val="col"/>
        <c:grouping val="clustered"/>
        <c:varyColors val="0"/>
        <c:ser>
          <c:idx val="0"/>
          <c:order val="0"/>
          <c:tx>
            <c:v>Car</c:v>
          </c:tx>
          <c:spPr>
            <a:solidFill>
              <a:srgbClr val="00B0F0"/>
            </a:solidFill>
            <a:ln>
              <a:solidFill>
                <a:schemeClr val="tx1"/>
              </a:solidFill>
            </a:ln>
          </c:spPr>
          <c:invertIfNegative val="0"/>
          <c:cat>
            <c:strRef>
              <c:f>'Table 22 KC Car&amp;Non-carTrips '!$B$22:$B$39</c:f>
              <c:strCach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strCache>
            </c:strRef>
          </c:cat>
          <c:val>
            <c:numRef>
              <c:f>'Table 22 KC Car&amp;Non-carTrips '!$C$22:$C$39</c:f>
              <c:numCache>
                <c:formatCode>0</c:formatCode>
                <c:ptCount val="18"/>
                <c:pt idx="0">
                  <c:v>5729.08</c:v>
                </c:pt>
                <c:pt idx="3">
                  <c:v>6606.18</c:v>
                </c:pt>
                <c:pt idx="6">
                  <c:v>8527.2000000000007</c:v>
                </c:pt>
                <c:pt idx="7">
                  <c:v>7591.17</c:v>
                </c:pt>
                <c:pt idx="8">
                  <c:v>7472.28</c:v>
                </c:pt>
                <c:pt idx="9">
                  <c:v>7411.84</c:v>
                </c:pt>
                <c:pt idx="10">
                  <c:v>6596.59</c:v>
                </c:pt>
                <c:pt idx="11">
                  <c:v>7181.74</c:v>
                </c:pt>
                <c:pt idx="12">
                  <c:v>7010.76</c:v>
                </c:pt>
                <c:pt idx="13">
                  <c:v>6520.1048290247791</c:v>
                </c:pt>
                <c:pt idx="14">
                  <c:v>7518.593699376589</c:v>
                </c:pt>
                <c:pt idx="15">
                  <c:v>7088.0690422292837</c:v>
                </c:pt>
                <c:pt idx="16">
                  <c:v>7510.2515518630298</c:v>
                </c:pt>
                <c:pt idx="17">
                  <c:v>7795.8138413795305</c:v>
                </c:pt>
              </c:numCache>
            </c:numRef>
          </c:val>
          <c:extLst>
            <c:ext xmlns:c16="http://schemas.microsoft.com/office/drawing/2014/chart" uri="{C3380CC4-5D6E-409C-BE32-E72D297353CC}">
              <c16:uniqueId val="{00000000-F85C-4F76-99D2-88E9CE78F4DA}"/>
            </c:ext>
          </c:extLst>
        </c:ser>
        <c:ser>
          <c:idx val="1"/>
          <c:order val="1"/>
          <c:tx>
            <c:v>Bus</c:v>
          </c:tx>
          <c:spPr>
            <a:solidFill>
              <a:srgbClr val="FFFF00"/>
            </a:solidFill>
            <a:ln>
              <a:solidFill>
                <a:schemeClr val="tx1"/>
              </a:solidFill>
            </a:ln>
          </c:spPr>
          <c:invertIfNegative val="0"/>
          <c:cat>
            <c:strRef>
              <c:f>'Table 22 KC Car&amp;Non-carTrips '!$B$22:$B$39</c:f>
              <c:strCach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strCache>
            </c:strRef>
          </c:cat>
          <c:val>
            <c:numRef>
              <c:f>'Table 22 KC Car&amp;Non-carTrips '!$D$22:$D$39</c:f>
              <c:numCache>
                <c:formatCode>0</c:formatCode>
                <c:ptCount val="18"/>
                <c:pt idx="0">
                  <c:v>4002</c:v>
                </c:pt>
                <c:pt idx="3">
                  <c:v>3284</c:v>
                </c:pt>
                <c:pt idx="6">
                  <c:v>3082</c:v>
                </c:pt>
                <c:pt idx="7">
                  <c:v>3907</c:v>
                </c:pt>
                <c:pt idx="8">
                  <c:v>3647</c:v>
                </c:pt>
                <c:pt idx="9">
                  <c:v>3557</c:v>
                </c:pt>
                <c:pt idx="10">
                  <c:v>3262</c:v>
                </c:pt>
                <c:pt idx="11">
                  <c:v>1857.3498452012382</c:v>
                </c:pt>
                <c:pt idx="12">
                  <c:v>4287.0550161812298</c:v>
                </c:pt>
                <c:pt idx="13">
                  <c:v>3232.6403061224491</c:v>
                </c:pt>
                <c:pt idx="14">
                  <c:v>2552.5443037974683</c:v>
                </c:pt>
                <c:pt idx="15">
                  <c:v>2029.7566371681417</c:v>
                </c:pt>
                <c:pt idx="16">
                  <c:v>2029.7566371681417</c:v>
                </c:pt>
                <c:pt idx="17">
                  <c:v>2264.625</c:v>
                </c:pt>
              </c:numCache>
            </c:numRef>
          </c:val>
          <c:extLst>
            <c:ext xmlns:c16="http://schemas.microsoft.com/office/drawing/2014/chart" uri="{C3380CC4-5D6E-409C-BE32-E72D297353CC}">
              <c16:uniqueId val="{00000001-F85C-4F76-99D2-88E9CE78F4DA}"/>
            </c:ext>
          </c:extLst>
        </c:ser>
        <c:ser>
          <c:idx val="4"/>
          <c:order val="2"/>
          <c:tx>
            <c:v>Walk</c:v>
          </c:tx>
          <c:spPr>
            <a:solidFill>
              <a:srgbClr val="FFC000"/>
            </a:solidFill>
            <a:ln>
              <a:solidFill>
                <a:schemeClr val="tx1"/>
              </a:solidFill>
            </a:ln>
          </c:spPr>
          <c:invertIfNegative val="0"/>
          <c:cat>
            <c:strRef>
              <c:f>'Table 22 KC Car&amp;Non-carTrips '!$B$22:$B$39</c:f>
              <c:strCach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strCache>
            </c:strRef>
          </c:cat>
          <c:val>
            <c:numRef>
              <c:f>'Table 22 KC Car&amp;Non-carTrips '!$G$22:$G$39</c:f>
              <c:numCache>
                <c:formatCode>General</c:formatCode>
                <c:ptCount val="18"/>
                <c:pt idx="0">
                  <c:v>2038</c:v>
                </c:pt>
                <c:pt idx="3">
                  <c:v>2463</c:v>
                </c:pt>
                <c:pt idx="6" formatCode="0">
                  <c:v>2408</c:v>
                </c:pt>
                <c:pt idx="7" formatCode="0">
                  <c:v>2333</c:v>
                </c:pt>
                <c:pt idx="8">
                  <c:v>2874</c:v>
                </c:pt>
                <c:pt idx="9">
                  <c:v>2872</c:v>
                </c:pt>
                <c:pt idx="10">
                  <c:v>3251</c:v>
                </c:pt>
                <c:pt idx="11">
                  <c:v>2344</c:v>
                </c:pt>
                <c:pt idx="12">
                  <c:v>2295</c:v>
                </c:pt>
                <c:pt idx="13">
                  <c:v>3442</c:v>
                </c:pt>
                <c:pt idx="14">
                  <c:v>3276</c:v>
                </c:pt>
                <c:pt idx="15">
                  <c:v>2708</c:v>
                </c:pt>
                <c:pt idx="16">
                  <c:v>2989</c:v>
                </c:pt>
                <c:pt idx="17" formatCode="0">
                  <c:v>2985.6666666666665</c:v>
                </c:pt>
              </c:numCache>
            </c:numRef>
          </c:val>
          <c:extLst>
            <c:ext xmlns:c16="http://schemas.microsoft.com/office/drawing/2014/chart" uri="{C3380CC4-5D6E-409C-BE32-E72D297353CC}">
              <c16:uniqueId val="{00000002-F85C-4F76-99D2-88E9CE78F4DA}"/>
            </c:ext>
          </c:extLst>
        </c:ser>
        <c:ser>
          <c:idx val="2"/>
          <c:order val="3"/>
          <c:tx>
            <c:v>Rail/ML</c:v>
          </c:tx>
          <c:spPr>
            <a:solidFill>
              <a:schemeClr val="bg1">
                <a:lumMod val="75000"/>
              </a:schemeClr>
            </a:solidFill>
            <a:ln>
              <a:solidFill>
                <a:schemeClr val="tx1"/>
              </a:solidFill>
            </a:ln>
          </c:spPr>
          <c:invertIfNegative val="0"/>
          <c:cat>
            <c:strRef>
              <c:f>'Table 22 KC Car&amp;Non-carTrips '!$B$22:$B$39</c:f>
              <c:strCach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strCache>
            </c:strRef>
          </c:cat>
          <c:val>
            <c:numRef>
              <c:f>'Table 22 KC Car&amp;Non-carTrips '!$E$22:$E$32</c:f>
              <c:numCache>
                <c:formatCode>General</c:formatCode>
                <c:ptCount val="11"/>
                <c:pt idx="0">
                  <c:v>49</c:v>
                </c:pt>
                <c:pt idx="3">
                  <c:v>24</c:v>
                </c:pt>
                <c:pt idx="6">
                  <c:v>36</c:v>
                </c:pt>
                <c:pt idx="7" formatCode="0">
                  <c:v>35</c:v>
                </c:pt>
                <c:pt idx="8">
                  <c:v>40</c:v>
                </c:pt>
                <c:pt idx="9">
                  <c:v>0</c:v>
                </c:pt>
                <c:pt idx="10">
                  <c:v>0</c:v>
                </c:pt>
              </c:numCache>
            </c:numRef>
          </c:val>
          <c:extLst>
            <c:ext xmlns:c16="http://schemas.microsoft.com/office/drawing/2014/chart" uri="{C3380CC4-5D6E-409C-BE32-E72D297353CC}">
              <c16:uniqueId val="{00000003-F85C-4F76-99D2-88E9CE78F4DA}"/>
            </c:ext>
          </c:extLst>
        </c:ser>
        <c:ser>
          <c:idx val="3"/>
          <c:order val="4"/>
          <c:tx>
            <c:v>Cycle</c:v>
          </c:tx>
          <c:spPr>
            <a:solidFill>
              <a:schemeClr val="tx1"/>
            </a:solidFill>
            <a:ln>
              <a:solidFill>
                <a:schemeClr val="tx1"/>
              </a:solidFill>
            </a:ln>
          </c:spPr>
          <c:invertIfNegative val="0"/>
          <c:cat>
            <c:strRef>
              <c:f>'Table 22 KC Car&amp;Non-carTrips '!$B$22:$B$39</c:f>
              <c:strCach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strCache>
            </c:strRef>
          </c:cat>
          <c:val>
            <c:numRef>
              <c:f>'Table 22 KC Car&amp;Non-carTrips '!$F$22:$F$39</c:f>
              <c:numCache>
                <c:formatCode>0</c:formatCode>
                <c:ptCount val="18"/>
                <c:pt idx="0">
                  <c:v>2</c:v>
                </c:pt>
                <c:pt idx="3">
                  <c:v>16</c:v>
                </c:pt>
                <c:pt idx="6">
                  <c:v>16</c:v>
                </c:pt>
                <c:pt idx="7">
                  <c:v>19</c:v>
                </c:pt>
                <c:pt idx="8">
                  <c:v>26</c:v>
                </c:pt>
                <c:pt idx="9">
                  <c:v>30</c:v>
                </c:pt>
                <c:pt idx="10">
                  <c:v>31</c:v>
                </c:pt>
                <c:pt idx="11">
                  <c:v>13</c:v>
                </c:pt>
                <c:pt idx="12">
                  <c:v>15</c:v>
                </c:pt>
                <c:pt idx="13">
                  <c:v>16</c:v>
                </c:pt>
                <c:pt idx="14">
                  <c:v>36</c:v>
                </c:pt>
                <c:pt idx="15">
                  <c:v>44</c:v>
                </c:pt>
                <c:pt idx="16">
                  <c:v>29</c:v>
                </c:pt>
                <c:pt idx="17">
                  <c:v>21.666666666666664</c:v>
                </c:pt>
              </c:numCache>
            </c:numRef>
          </c:val>
          <c:extLst>
            <c:ext xmlns:c16="http://schemas.microsoft.com/office/drawing/2014/chart" uri="{C3380CC4-5D6E-409C-BE32-E72D297353CC}">
              <c16:uniqueId val="{00000004-F85C-4F76-99D2-88E9CE78F4DA}"/>
            </c:ext>
          </c:extLst>
        </c:ser>
        <c:dLbls>
          <c:showLegendKey val="0"/>
          <c:showVal val="0"/>
          <c:showCatName val="0"/>
          <c:showSerName val="0"/>
          <c:showPercent val="0"/>
          <c:showBubbleSize val="0"/>
        </c:dLbls>
        <c:gapWidth val="150"/>
        <c:axId val="490099440"/>
        <c:axId val="490099832"/>
      </c:barChart>
      <c:catAx>
        <c:axId val="490099440"/>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0099832"/>
        <c:crosses val="autoZero"/>
        <c:auto val="1"/>
        <c:lblAlgn val="ctr"/>
        <c:lblOffset val="100"/>
        <c:noMultiLvlLbl val="0"/>
      </c:catAx>
      <c:valAx>
        <c:axId val="490099832"/>
        <c:scaling>
          <c:orientation val="minMax"/>
          <c:max val="12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47348626876E-2"/>
              <c:y val="0.43939616766341077"/>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0099440"/>
        <c:crosses val="autoZero"/>
        <c:crossBetween val="between"/>
      </c:valAx>
    </c:plotArea>
    <c:legend>
      <c:legendPos val="r"/>
      <c:layout>
        <c:manualLayout>
          <c:xMode val="edge"/>
          <c:yMode val="edge"/>
          <c:x val="0.87802329828761549"/>
          <c:y val="0.41483008010772199"/>
          <c:w val="0.108991008991009"/>
          <c:h val="0.35107376720722944"/>
        </c:manualLayout>
      </c:layout>
      <c:overlay val="0"/>
      <c:spPr>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Oldham Key Centre 16:00-18:00</a:t>
            </a:r>
          </a:p>
        </c:rich>
      </c:tx>
      <c:overlay val="0"/>
    </c:title>
    <c:autoTitleDeleted val="0"/>
    <c:plotArea>
      <c:layout/>
      <c:barChart>
        <c:barDir val="col"/>
        <c:grouping val="clustered"/>
        <c:varyColors val="0"/>
        <c:ser>
          <c:idx val="0"/>
          <c:order val="0"/>
          <c:tx>
            <c:v>Car</c:v>
          </c:tx>
          <c:spPr>
            <a:solidFill>
              <a:srgbClr val="00B0F0"/>
            </a:solidFill>
            <a:ln w="12700">
              <a:solidFill>
                <a:schemeClr val="tx1"/>
              </a:solidFill>
            </a:ln>
          </c:spPr>
          <c:invertIfNegative val="0"/>
          <c:cat>
            <c:strRef>
              <c:f>'Table 22 KC Car&amp;Non-carTrips '!$B$41:$B$58</c:f>
              <c:strCach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strCache>
            </c:strRef>
          </c:cat>
          <c:val>
            <c:numRef>
              <c:f>'Table 22 KC Car&amp;Non-carTrips '!$C$41:$C$58</c:f>
              <c:numCache>
                <c:formatCode>0</c:formatCode>
                <c:ptCount val="18"/>
                <c:pt idx="0">
                  <c:v>6427.8499999999995</c:v>
                </c:pt>
                <c:pt idx="3">
                  <c:v>6823.7</c:v>
                </c:pt>
                <c:pt idx="6">
                  <c:v>9165.8799999999992</c:v>
                </c:pt>
                <c:pt idx="7">
                  <c:v>9385.3799999999992</c:v>
                </c:pt>
                <c:pt idx="8">
                  <c:v>8717.99</c:v>
                </c:pt>
                <c:pt idx="9">
                  <c:v>8458.56</c:v>
                </c:pt>
                <c:pt idx="10">
                  <c:v>6782.4</c:v>
                </c:pt>
                <c:pt idx="11">
                  <c:v>7582.98</c:v>
                </c:pt>
                <c:pt idx="12">
                  <c:v>7256.3</c:v>
                </c:pt>
                <c:pt idx="13">
                  <c:v>7444.6715996059065</c:v>
                </c:pt>
                <c:pt idx="14">
                  <c:v>8558.7493159014539</c:v>
                </c:pt>
                <c:pt idx="15">
                  <c:v>8481.349281861465</c:v>
                </c:pt>
                <c:pt idx="16">
                  <c:v>8825.7012887214969</c:v>
                </c:pt>
                <c:pt idx="17">
                  <c:v>8757.2384721233975</c:v>
                </c:pt>
              </c:numCache>
            </c:numRef>
          </c:val>
          <c:extLst>
            <c:ext xmlns:c16="http://schemas.microsoft.com/office/drawing/2014/chart" uri="{C3380CC4-5D6E-409C-BE32-E72D297353CC}">
              <c16:uniqueId val="{00000000-CD71-4F25-B006-10648AEB2A31}"/>
            </c:ext>
          </c:extLst>
        </c:ser>
        <c:ser>
          <c:idx val="1"/>
          <c:order val="1"/>
          <c:tx>
            <c:v>Bus</c:v>
          </c:tx>
          <c:spPr>
            <a:solidFill>
              <a:srgbClr val="FFFF00"/>
            </a:solidFill>
            <a:ln>
              <a:solidFill>
                <a:schemeClr val="tx1"/>
              </a:solidFill>
            </a:ln>
          </c:spPr>
          <c:invertIfNegative val="0"/>
          <c:cat>
            <c:strRef>
              <c:f>'Table 22 KC Car&amp;Non-carTrips '!$B$41:$B$58</c:f>
              <c:strCach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strCache>
            </c:strRef>
          </c:cat>
          <c:val>
            <c:numRef>
              <c:f>'Table 22 KC Car&amp;Non-carTrips '!$D$41:$D$58</c:f>
              <c:numCache>
                <c:formatCode>0</c:formatCode>
                <c:ptCount val="18"/>
                <c:pt idx="0">
                  <c:v>2630</c:v>
                </c:pt>
                <c:pt idx="3">
                  <c:v>2687</c:v>
                </c:pt>
                <c:pt idx="6">
                  <c:v>1880</c:v>
                </c:pt>
                <c:pt idx="7">
                  <c:v>2914</c:v>
                </c:pt>
                <c:pt idx="8">
                  <c:v>2866</c:v>
                </c:pt>
                <c:pt idx="9">
                  <c:v>3024</c:v>
                </c:pt>
                <c:pt idx="10">
                  <c:v>2558</c:v>
                </c:pt>
                <c:pt idx="11">
                  <c:v>2047.8200000000002</c:v>
                </c:pt>
                <c:pt idx="12">
                  <c:v>2843.5234657039709</c:v>
                </c:pt>
                <c:pt idx="13">
                  <c:v>2611.3690942142434</c:v>
                </c:pt>
                <c:pt idx="14">
                  <c:v>2354.6455696202534</c:v>
                </c:pt>
                <c:pt idx="15">
                  <c:v>1791.2492088775618</c:v>
                </c:pt>
                <c:pt idx="16">
                  <c:v>1791.2492088775618</c:v>
                </c:pt>
                <c:pt idx="17">
                  <c:v>1678.2068181818181</c:v>
                </c:pt>
              </c:numCache>
            </c:numRef>
          </c:val>
          <c:extLst>
            <c:ext xmlns:c16="http://schemas.microsoft.com/office/drawing/2014/chart" uri="{C3380CC4-5D6E-409C-BE32-E72D297353CC}">
              <c16:uniqueId val="{00000001-CD71-4F25-B006-10648AEB2A31}"/>
            </c:ext>
          </c:extLst>
        </c:ser>
        <c:ser>
          <c:idx val="4"/>
          <c:order val="2"/>
          <c:tx>
            <c:v>Walk</c:v>
          </c:tx>
          <c:spPr>
            <a:solidFill>
              <a:srgbClr val="FFC000"/>
            </a:solidFill>
            <a:ln>
              <a:solidFill>
                <a:schemeClr val="tx1"/>
              </a:solidFill>
            </a:ln>
          </c:spPr>
          <c:invertIfNegative val="0"/>
          <c:cat>
            <c:strRef>
              <c:f>'Table 22 KC Car&amp;Non-carTrips '!$B$41:$B$58</c:f>
              <c:strCach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strCache>
            </c:strRef>
          </c:cat>
          <c:val>
            <c:numRef>
              <c:f>'Table 22 KC Car&amp;Non-carTrips '!$G$41:$G$58</c:f>
              <c:numCache>
                <c:formatCode>General</c:formatCode>
                <c:ptCount val="18"/>
                <c:pt idx="0">
                  <c:v>1616</c:v>
                </c:pt>
                <c:pt idx="3">
                  <c:v>1884</c:v>
                </c:pt>
                <c:pt idx="6" formatCode="0">
                  <c:v>1636</c:v>
                </c:pt>
                <c:pt idx="7" formatCode="0">
                  <c:v>1799</c:v>
                </c:pt>
                <c:pt idx="8">
                  <c:v>1963</c:v>
                </c:pt>
                <c:pt idx="9">
                  <c:v>2244</c:v>
                </c:pt>
                <c:pt idx="10">
                  <c:v>2328</c:v>
                </c:pt>
                <c:pt idx="11">
                  <c:v>1942</c:v>
                </c:pt>
                <c:pt idx="12">
                  <c:v>2232</c:v>
                </c:pt>
                <c:pt idx="13">
                  <c:v>2313</c:v>
                </c:pt>
                <c:pt idx="14">
                  <c:v>2298</c:v>
                </c:pt>
                <c:pt idx="15">
                  <c:v>2062</c:v>
                </c:pt>
                <c:pt idx="16">
                  <c:v>2335</c:v>
                </c:pt>
                <c:pt idx="17" formatCode="0">
                  <c:v>2115.333333333333</c:v>
                </c:pt>
              </c:numCache>
            </c:numRef>
          </c:val>
          <c:extLst>
            <c:ext xmlns:c16="http://schemas.microsoft.com/office/drawing/2014/chart" uri="{C3380CC4-5D6E-409C-BE32-E72D297353CC}">
              <c16:uniqueId val="{00000002-CD71-4F25-B006-10648AEB2A31}"/>
            </c:ext>
          </c:extLst>
        </c:ser>
        <c:ser>
          <c:idx val="2"/>
          <c:order val="3"/>
          <c:tx>
            <c:v>Rail/ML</c:v>
          </c:tx>
          <c:spPr>
            <a:solidFill>
              <a:schemeClr val="bg1">
                <a:lumMod val="75000"/>
              </a:schemeClr>
            </a:solidFill>
            <a:ln>
              <a:solidFill>
                <a:schemeClr val="tx1"/>
              </a:solidFill>
            </a:ln>
          </c:spPr>
          <c:invertIfNegative val="0"/>
          <c:cat>
            <c:strRef>
              <c:f>'Table 22 KC Car&amp;Non-carTrips '!$B$41:$B$58</c:f>
              <c:strCach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strCache>
            </c:strRef>
          </c:cat>
          <c:val>
            <c:numRef>
              <c:f>'Table 22 KC Car&amp;Non-carTrips '!$E$41:$E$58</c:f>
              <c:numCache>
                <c:formatCode>General</c:formatCode>
                <c:ptCount val="18"/>
                <c:pt idx="0">
                  <c:v>232</c:v>
                </c:pt>
                <c:pt idx="3">
                  <c:v>58</c:v>
                </c:pt>
                <c:pt idx="6">
                  <c:v>128</c:v>
                </c:pt>
                <c:pt idx="7" formatCode="0">
                  <c:v>50</c:v>
                </c:pt>
                <c:pt idx="8">
                  <c:v>35</c:v>
                </c:pt>
                <c:pt idx="9">
                  <c:v>0</c:v>
                </c:pt>
                <c:pt idx="10">
                  <c:v>0</c:v>
                </c:pt>
                <c:pt idx="11">
                  <c:v>189</c:v>
                </c:pt>
                <c:pt idx="12">
                  <c:v>198</c:v>
                </c:pt>
                <c:pt idx="13">
                  <c:v>263</c:v>
                </c:pt>
                <c:pt idx="14">
                  <c:v>504</c:v>
                </c:pt>
                <c:pt idx="15">
                  <c:v>638</c:v>
                </c:pt>
                <c:pt idx="16">
                  <c:v>843</c:v>
                </c:pt>
                <c:pt idx="17">
                  <c:v>965</c:v>
                </c:pt>
              </c:numCache>
            </c:numRef>
          </c:val>
          <c:extLst>
            <c:ext xmlns:c16="http://schemas.microsoft.com/office/drawing/2014/chart" uri="{C3380CC4-5D6E-409C-BE32-E72D297353CC}">
              <c16:uniqueId val="{00000003-CD71-4F25-B006-10648AEB2A31}"/>
            </c:ext>
          </c:extLst>
        </c:ser>
        <c:ser>
          <c:idx val="3"/>
          <c:order val="4"/>
          <c:tx>
            <c:v>Cycle</c:v>
          </c:tx>
          <c:spPr>
            <a:solidFill>
              <a:schemeClr val="tx1"/>
            </a:solidFill>
            <a:ln>
              <a:solidFill>
                <a:schemeClr val="tx1"/>
              </a:solidFill>
            </a:ln>
          </c:spPr>
          <c:invertIfNegative val="0"/>
          <c:cat>
            <c:strRef>
              <c:f>'Table 22 KC Car&amp;Non-carTrips '!$B$41:$B$58</c:f>
              <c:strCach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strCache>
            </c:strRef>
          </c:cat>
          <c:val>
            <c:numRef>
              <c:f>'Table 22 KC Car&amp;Non-carTrips '!$F$41:$F$58</c:f>
              <c:numCache>
                <c:formatCode>0</c:formatCode>
                <c:ptCount val="18"/>
                <c:pt idx="0">
                  <c:v>20</c:v>
                </c:pt>
                <c:pt idx="3">
                  <c:v>36</c:v>
                </c:pt>
                <c:pt idx="6">
                  <c:v>28</c:v>
                </c:pt>
                <c:pt idx="7">
                  <c:v>31</c:v>
                </c:pt>
                <c:pt idx="8">
                  <c:v>42</c:v>
                </c:pt>
                <c:pt idx="9">
                  <c:v>64</c:v>
                </c:pt>
                <c:pt idx="10">
                  <c:v>57</c:v>
                </c:pt>
                <c:pt idx="11">
                  <c:v>30</c:v>
                </c:pt>
                <c:pt idx="12">
                  <c:v>48</c:v>
                </c:pt>
                <c:pt idx="13">
                  <c:v>63</c:v>
                </c:pt>
                <c:pt idx="14">
                  <c:v>65</c:v>
                </c:pt>
                <c:pt idx="15">
                  <c:v>54</c:v>
                </c:pt>
                <c:pt idx="16">
                  <c:v>42</c:v>
                </c:pt>
                <c:pt idx="17">
                  <c:v>40.666666666666664</c:v>
                </c:pt>
              </c:numCache>
            </c:numRef>
          </c:val>
          <c:extLst>
            <c:ext xmlns:c16="http://schemas.microsoft.com/office/drawing/2014/chart" uri="{C3380CC4-5D6E-409C-BE32-E72D297353CC}">
              <c16:uniqueId val="{00000004-CD71-4F25-B006-10648AEB2A31}"/>
            </c:ext>
          </c:extLst>
        </c:ser>
        <c:dLbls>
          <c:showLegendKey val="0"/>
          <c:showVal val="0"/>
          <c:showCatName val="0"/>
          <c:showSerName val="0"/>
          <c:showPercent val="0"/>
          <c:showBubbleSize val="0"/>
        </c:dLbls>
        <c:gapWidth val="150"/>
        <c:axId val="516006336"/>
        <c:axId val="516018096"/>
      </c:barChart>
      <c:catAx>
        <c:axId val="516006336"/>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16018096"/>
        <c:crosses val="autoZero"/>
        <c:auto val="1"/>
        <c:lblAlgn val="ctr"/>
        <c:lblOffset val="100"/>
        <c:noMultiLvlLbl val="0"/>
      </c:catAx>
      <c:valAx>
        <c:axId val="516018096"/>
        <c:scaling>
          <c:orientation val="minMax"/>
          <c:max val="12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569776235596E-2"/>
              <c:y val="0.43939643086782831"/>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16006336"/>
        <c:crosses val="autoZero"/>
        <c:crossBetween val="between"/>
      </c:valAx>
    </c:plotArea>
    <c:legend>
      <c:legendPos val="r"/>
      <c:layout>
        <c:manualLayout>
          <c:xMode val="edge"/>
          <c:yMode val="edge"/>
          <c:x val="0.88415836420506511"/>
          <c:y val="0.41365546174198103"/>
          <c:w val="0.10171886848985554"/>
          <c:h val="0.38560707836981578"/>
        </c:manualLayout>
      </c:layout>
      <c:overlay val="0"/>
      <c:spPr>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237067</xdr:colOff>
      <xdr:row>39</xdr:row>
      <xdr:rowOff>63181</xdr:rowOff>
    </xdr:to>
    <xdr:pic>
      <xdr:nvPicPr>
        <xdr:cNvPr id="2" name="Picture 1">
          <a:extLst>
            <a:ext uri="{FF2B5EF4-FFF2-40B4-BE49-F238E27FC236}">
              <a16:creationId xmlns:a16="http://schemas.microsoft.com/office/drawing/2014/main" id="{D654F764-0EAE-4B77-9578-54C51BF52F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990667" cy="71688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13235</xdr:colOff>
      <xdr:row>24</xdr:row>
      <xdr:rowOff>195076</xdr:rowOff>
    </xdr:from>
    <xdr:to>
      <xdr:col>18</xdr:col>
      <xdr:colOff>0</xdr:colOff>
      <xdr:row>48</xdr:row>
      <xdr:rowOff>0</xdr:rowOff>
    </xdr:to>
    <xdr:graphicFrame macro="">
      <xdr:nvGraphicFramePr>
        <xdr:cNvPr id="2" name="Chart 1">
          <a:extLst>
            <a:ext uri="{FF2B5EF4-FFF2-40B4-BE49-F238E27FC236}">
              <a16:creationId xmlns:a16="http://schemas.microsoft.com/office/drawing/2014/main" id="{49A92EEA-A6FE-4F0B-B92D-D5BF5639C6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497529</xdr:colOff>
      <xdr:row>1</xdr:row>
      <xdr:rowOff>252887</xdr:rowOff>
    </xdr:from>
    <xdr:to>
      <xdr:col>21</xdr:col>
      <xdr:colOff>262083</xdr:colOff>
      <xdr:row>20</xdr:row>
      <xdr:rowOff>190500</xdr:rowOff>
    </xdr:to>
    <xdr:graphicFrame macro="">
      <xdr:nvGraphicFramePr>
        <xdr:cNvPr id="2" name="Chart 1">
          <a:extLst>
            <a:ext uri="{FF2B5EF4-FFF2-40B4-BE49-F238E27FC236}">
              <a16:creationId xmlns:a16="http://schemas.microsoft.com/office/drawing/2014/main" id="{8210CCEC-BADA-47FE-9F4D-0C8DAD9FF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494969</xdr:colOff>
      <xdr:row>21</xdr:row>
      <xdr:rowOff>39543</xdr:rowOff>
    </xdr:from>
    <xdr:to>
      <xdr:col>21</xdr:col>
      <xdr:colOff>274782</xdr:colOff>
      <xdr:row>40</xdr:row>
      <xdr:rowOff>38100</xdr:rowOff>
    </xdr:to>
    <xdr:graphicFrame macro="">
      <xdr:nvGraphicFramePr>
        <xdr:cNvPr id="3" name="Chart 3">
          <a:extLst>
            <a:ext uri="{FF2B5EF4-FFF2-40B4-BE49-F238E27FC236}">
              <a16:creationId xmlns:a16="http://schemas.microsoft.com/office/drawing/2014/main" id="{F625B013-619D-4184-ADEB-CE0DAD250B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519214</xdr:colOff>
      <xdr:row>40</xdr:row>
      <xdr:rowOff>125556</xdr:rowOff>
    </xdr:from>
    <xdr:to>
      <xdr:col>21</xdr:col>
      <xdr:colOff>300182</xdr:colOff>
      <xdr:row>59</xdr:row>
      <xdr:rowOff>122052</xdr:rowOff>
    </xdr:to>
    <xdr:graphicFrame macro="">
      <xdr:nvGraphicFramePr>
        <xdr:cNvPr id="4" name="Chart 4">
          <a:extLst>
            <a:ext uri="{FF2B5EF4-FFF2-40B4-BE49-F238E27FC236}">
              <a16:creationId xmlns:a16="http://schemas.microsoft.com/office/drawing/2014/main" id="{09A94AAE-423D-4382-A361-35D1FEC8E5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RAD%20Report%202025%20Transport%20Statistics%20Oldham%202018%20-19%20Main%20Re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surv\jcm\raildata\2001%20ml%20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urv/1910-1%20to%205%202008-09%20Mcr%20LPSA%20Survey%20Cycle/data/september%202008/metrolink_data_sep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S/HFAS/Projects/0121-00%20Monitoring%20Report/rep2012/Metrolink%202012/2012%20metrolink%20data%20v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and Notes"/>
      <sheetName val="Index of Sheets"/>
      <sheetName val="Summary Key Facts Road Traffic"/>
      <sheetName val="Summary Growth Composition Cong"/>
      <sheetName val="Summary Rail &amp; Metrolink"/>
      <sheetName val="Summary Key Centre"/>
      <sheetName val="Summary Road Casualties"/>
      <sheetName val="Table 1 Motorway Growth"/>
      <sheetName val="Table 2 A&amp;B Road Growth"/>
      <sheetName val="Table 3  Growth from 1993 "/>
      <sheetName val="Table 4  Vehicle KM"/>
      <sheetName val="Table 5  Traffic Composition"/>
      <sheetName val="Tabs 6 &amp; 7 Greenfield Rail"/>
      <sheetName val="Table 8 ML B&amp;A Jan18 Wkday"/>
      <sheetName val="Table 9 ML I'bd Pre 0730"/>
      <sheetName val="Table 10 ML I'bd AM Peak"/>
      <sheetName val="Table 11 ML I'bd (0930 - 1330)"/>
      <sheetName val="Table 12 ML I'bd (1330-1600)"/>
      <sheetName val="Table 13 ML I'bd PM Peak"/>
      <sheetName val="Key Centre Notes"/>
      <sheetName val="Cordon Map"/>
      <sheetName val="Table 14 Key Centre Surveys AM"/>
      <sheetName val="Table 15 Key Centre Surveys OP"/>
      <sheetName val="Table 16 Key Centre Surveys PM"/>
      <sheetName val="Table17  KC Traffic Trend"/>
      <sheetName val="Tables 18 &amp; 19 KC Car Occupancy"/>
      <sheetName val="Table 20 Rail &amp; Metrolink to KC"/>
      <sheetName val="Table 21 Walk to KC"/>
      <sheetName val="Table 22 KC Car&amp;Non-carTrips "/>
      <sheetName val="Table 23  LTP3 KSI Trend  "/>
      <sheetName val="Table 24 LTP3 KSI Rate Trend"/>
      <sheetName val="Tabs 25-28 Accidents"/>
      <sheetName val="Tabs 29-30 Congestion"/>
      <sheetName val="Congestion Graph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B3">
            <v>1997</v>
          </cell>
          <cell r="I3">
            <v>7148</v>
          </cell>
          <cell r="R3">
            <v>5979</v>
          </cell>
        </row>
        <row r="4">
          <cell r="B4">
            <v>1998</v>
          </cell>
          <cell r="I4">
            <v>7597</v>
          </cell>
          <cell r="R4">
            <v>6430</v>
          </cell>
        </row>
        <row r="5">
          <cell r="B5">
            <v>1999</v>
          </cell>
        </row>
        <row r="6">
          <cell r="B6">
            <v>2000</v>
          </cell>
        </row>
        <row r="7">
          <cell r="B7">
            <v>2001</v>
          </cell>
          <cell r="I7">
            <v>6058</v>
          </cell>
          <cell r="R7">
            <v>4769</v>
          </cell>
        </row>
        <row r="8">
          <cell r="B8">
            <v>2002</v>
          </cell>
        </row>
        <row r="9">
          <cell r="B9">
            <v>2003</v>
          </cell>
        </row>
        <row r="10">
          <cell r="B10">
            <v>2004</v>
          </cell>
          <cell r="I10">
            <v>7171</v>
          </cell>
          <cell r="R10">
            <v>5508</v>
          </cell>
        </row>
        <row r="11">
          <cell r="B11">
            <v>2005</v>
          </cell>
        </row>
        <row r="12">
          <cell r="B12">
            <v>2006</v>
          </cell>
        </row>
        <row r="13">
          <cell r="B13">
            <v>2007</v>
          </cell>
          <cell r="I13">
            <v>7987</v>
          </cell>
          <cell r="R13">
            <v>6776</v>
          </cell>
        </row>
        <row r="14">
          <cell r="B14">
            <v>2008</v>
          </cell>
          <cell r="I14">
            <v>8516</v>
          </cell>
          <cell r="R14">
            <v>6771</v>
          </cell>
        </row>
        <row r="15">
          <cell r="B15">
            <v>2009</v>
          </cell>
          <cell r="I15">
            <v>7291</v>
          </cell>
          <cell r="R15">
            <v>6386</v>
          </cell>
        </row>
        <row r="16">
          <cell r="B16">
            <v>2010</v>
          </cell>
          <cell r="I16">
            <v>7368</v>
          </cell>
          <cell r="R16">
            <v>6159</v>
          </cell>
        </row>
        <row r="17">
          <cell r="B17">
            <v>2011</v>
          </cell>
          <cell r="I17">
            <v>6860</v>
          </cell>
          <cell r="R17">
            <v>5691</v>
          </cell>
        </row>
        <row r="18">
          <cell r="B18">
            <v>2012</v>
          </cell>
          <cell r="I18">
            <v>7258</v>
          </cell>
          <cell r="R18">
            <v>6053</v>
          </cell>
        </row>
        <row r="19">
          <cell r="B19">
            <v>2013</v>
          </cell>
          <cell r="I19">
            <v>6568</v>
          </cell>
          <cell r="R19">
            <v>5920</v>
          </cell>
        </row>
        <row r="20">
          <cell r="B20">
            <v>2014</v>
          </cell>
          <cell r="I20">
            <v>6579</v>
          </cell>
          <cell r="R20">
            <v>5354</v>
          </cell>
        </row>
        <row r="21">
          <cell r="B21">
            <v>2015</v>
          </cell>
          <cell r="I21">
            <v>7034</v>
          </cell>
          <cell r="R21">
            <v>5850</v>
          </cell>
        </row>
        <row r="22">
          <cell r="B22">
            <v>2016</v>
          </cell>
          <cell r="I22">
            <v>7202</v>
          </cell>
          <cell r="R22">
            <v>5948</v>
          </cell>
        </row>
        <row r="23">
          <cell r="B23">
            <v>2017</v>
          </cell>
          <cell r="I23">
            <v>7371</v>
          </cell>
          <cell r="R23">
            <v>6182</v>
          </cell>
        </row>
        <row r="24">
          <cell r="B24">
            <v>2018</v>
          </cell>
          <cell r="I24">
            <v>7775</v>
          </cell>
          <cell r="R24">
            <v>6239.666666666667</v>
          </cell>
        </row>
        <row r="26">
          <cell r="I26">
            <v>5756</v>
          </cell>
        </row>
        <row r="27">
          <cell r="I27">
            <v>5930</v>
          </cell>
        </row>
        <row r="30">
          <cell r="I30">
            <v>5276</v>
          </cell>
        </row>
        <row r="33">
          <cell r="I33">
            <v>5541</v>
          </cell>
        </row>
        <row r="36">
          <cell r="I36">
            <v>7276</v>
          </cell>
        </row>
        <row r="37">
          <cell r="I37">
            <v>7861</v>
          </cell>
        </row>
        <row r="38">
          <cell r="I38">
            <v>6857</v>
          </cell>
        </row>
        <row r="39">
          <cell r="I39">
            <v>6875</v>
          </cell>
        </row>
        <row r="40">
          <cell r="I40">
            <v>5587</v>
          </cell>
        </row>
        <row r="41">
          <cell r="I41">
            <v>6332</v>
          </cell>
        </row>
        <row r="42">
          <cell r="I42">
            <v>5803</v>
          </cell>
        </row>
        <row r="43">
          <cell r="I43">
            <v>5692</v>
          </cell>
        </row>
        <row r="44">
          <cell r="I44">
            <v>6645</v>
          </cell>
        </row>
        <row r="45">
          <cell r="I45">
            <v>6601</v>
          </cell>
        </row>
        <row r="46">
          <cell r="I46">
            <v>7124</v>
          </cell>
        </row>
        <row r="47">
          <cell r="I47">
            <v>6718.666666666667</v>
          </cell>
        </row>
      </sheetData>
      <sheetData sheetId="25"/>
      <sheetData sheetId="26"/>
      <sheetData sheetId="27"/>
      <sheetData sheetId="28">
        <row r="3">
          <cell r="B3">
            <v>2001</v>
          </cell>
          <cell r="C3">
            <v>6562.56</v>
          </cell>
          <cell r="D3">
            <v>5455</v>
          </cell>
          <cell r="E3">
            <v>105</v>
          </cell>
          <cell r="F3">
            <v>24</v>
          </cell>
          <cell r="G3">
            <v>1237</v>
          </cell>
        </row>
        <row r="4">
          <cell r="B4">
            <v>2002</v>
          </cell>
        </row>
        <row r="5">
          <cell r="B5">
            <v>2003</v>
          </cell>
        </row>
        <row r="6">
          <cell r="B6">
            <v>2004</v>
          </cell>
          <cell r="C6">
            <v>8005.4100000000008</v>
          </cell>
          <cell r="D6">
            <v>5189</v>
          </cell>
          <cell r="E6">
            <v>79</v>
          </cell>
          <cell r="F6">
            <v>27</v>
          </cell>
          <cell r="G6">
            <v>1359</v>
          </cell>
        </row>
        <row r="7">
          <cell r="B7">
            <v>2005</v>
          </cell>
        </row>
        <row r="8">
          <cell r="B8">
            <v>2006</v>
          </cell>
        </row>
        <row r="9">
          <cell r="B9">
            <v>2007</v>
          </cell>
          <cell r="C9">
            <v>9054</v>
          </cell>
          <cell r="D9">
            <v>4375</v>
          </cell>
          <cell r="E9">
            <v>87</v>
          </cell>
          <cell r="F9">
            <v>31</v>
          </cell>
          <cell r="G9">
            <v>1576</v>
          </cell>
        </row>
        <row r="10">
          <cell r="B10">
            <v>2008</v>
          </cell>
          <cell r="C10">
            <v>9210.6</v>
          </cell>
          <cell r="D10">
            <v>5279.2102972369657</v>
          </cell>
          <cell r="E10">
            <v>72</v>
          </cell>
          <cell r="F10">
            <v>35</v>
          </cell>
          <cell r="G10">
            <v>1891</v>
          </cell>
        </row>
        <row r="11">
          <cell r="B11">
            <v>2009</v>
          </cell>
          <cell r="C11">
            <v>8455.77</v>
          </cell>
          <cell r="D11">
            <v>4629</v>
          </cell>
          <cell r="E11">
            <v>57</v>
          </cell>
          <cell r="F11">
            <v>39</v>
          </cell>
          <cell r="G11">
            <v>2244</v>
          </cell>
        </row>
        <row r="12">
          <cell r="B12">
            <v>2010</v>
          </cell>
          <cell r="C12">
            <v>8532.5399999999991</v>
          </cell>
          <cell r="D12">
            <v>3959</v>
          </cell>
          <cell r="E12" t="str">
            <v>-</v>
          </cell>
          <cell r="F12">
            <v>43</v>
          </cell>
          <cell r="G12">
            <v>2282</v>
          </cell>
        </row>
        <row r="13">
          <cell r="B13">
            <v>2011</v>
          </cell>
          <cell r="C13">
            <v>7775.1200000000008</v>
          </cell>
          <cell r="D13">
            <v>3615</v>
          </cell>
          <cell r="E13" t="str">
            <v>-</v>
          </cell>
          <cell r="F13">
            <v>61</v>
          </cell>
          <cell r="G13">
            <v>2310</v>
          </cell>
        </row>
        <row r="14">
          <cell r="B14">
            <v>2012</v>
          </cell>
          <cell r="C14">
            <v>8425.1999999999989</v>
          </cell>
          <cell r="D14">
            <v>2568.6944444444453</v>
          </cell>
          <cell r="E14">
            <v>120</v>
          </cell>
          <cell r="F14">
            <v>44</v>
          </cell>
          <cell r="G14">
            <v>2319</v>
          </cell>
        </row>
        <row r="15">
          <cell r="B15">
            <v>2013</v>
          </cell>
          <cell r="C15">
            <v>7519.619999999999</v>
          </cell>
          <cell r="D15">
            <v>3686.1444043321299</v>
          </cell>
          <cell r="E15">
            <v>213</v>
          </cell>
          <cell r="F15">
            <v>46</v>
          </cell>
          <cell r="G15">
            <v>2516</v>
          </cell>
        </row>
        <row r="16">
          <cell r="B16">
            <v>2014</v>
          </cell>
          <cell r="C16">
            <v>7930.3324307935536</v>
          </cell>
          <cell r="D16">
            <v>3212.3153748733534</v>
          </cell>
          <cell r="E16">
            <v>288</v>
          </cell>
          <cell r="F16">
            <v>63</v>
          </cell>
          <cell r="G16">
            <v>2576</v>
          </cell>
        </row>
        <row r="17">
          <cell r="B17">
            <v>2015</v>
          </cell>
          <cell r="C17">
            <v>8331.5947521524777</v>
          </cell>
          <cell r="D17">
            <v>2676.3037974683543</v>
          </cell>
          <cell r="E17">
            <v>384</v>
          </cell>
          <cell r="F17">
            <v>42</v>
          </cell>
          <cell r="G17">
            <v>2939</v>
          </cell>
        </row>
        <row r="18">
          <cell r="B18">
            <v>2016</v>
          </cell>
          <cell r="C18">
            <v>8374.8707083275531</v>
          </cell>
          <cell r="D18">
            <v>2337.3813953488375</v>
          </cell>
          <cell r="E18">
            <v>581</v>
          </cell>
          <cell r="F18">
            <v>58</v>
          </cell>
          <cell r="G18">
            <v>2954</v>
          </cell>
        </row>
        <row r="19">
          <cell r="B19" t="str">
            <v>2017*</v>
          </cell>
          <cell r="C19">
            <v>8937.8074894069068</v>
          </cell>
          <cell r="D19">
            <v>2337.3813953488375</v>
          </cell>
          <cell r="E19">
            <v>818</v>
          </cell>
          <cell r="F19">
            <v>41</v>
          </cell>
          <cell r="G19">
            <v>2447</v>
          </cell>
        </row>
        <row r="20">
          <cell r="B20" t="str">
            <v>2018**</v>
          </cell>
          <cell r="C20">
            <v>9362.8263419209507</v>
          </cell>
          <cell r="D20">
            <v>2499.1909090909094</v>
          </cell>
          <cell r="E20">
            <v>893</v>
          </cell>
          <cell r="F20">
            <v>41</v>
          </cell>
          <cell r="G20">
            <v>2533.333333333333</v>
          </cell>
        </row>
        <row r="22">
          <cell r="B22">
            <v>2001</v>
          </cell>
          <cell r="C22">
            <v>5729.08</v>
          </cell>
          <cell r="D22">
            <v>4002</v>
          </cell>
          <cell r="E22">
            <v>49</v>
          </cell>
          <cell r="F22">
            <v>2</v>
          </cell>
          <cell r="G22">
            <v>2038</v>
          </cell>
        </row>
        <row r="23">
          <cell r="B23">
            <v>2002</v>
          </cell>
        </row>
        <row r="24">
          <cell r="B24">
            <v>2003</v>
          </cell>
        </row>
        <row r="25">
          <cell r="B25">
            <v>2004</v>
          </cell>
          <cell r="C25">
            <v>6606.18</v>
          </cell>
          <cell r="D25">
            <v>3284</v>
          </cell>
          <cell r="E25">
            <v>24</v>
          </cell>
          <cell r="F25">
            <v>16</v>
          </cell>
          <cell r="G25">
            <v>2463</v>
          </cell>
        </row>
        <row r="26">
          <cell r="B26">
            <v>2005</v>
          </cell>
        </row>
        <row r="27">
          <cell r="B27">
            <v>2006</v>
          </cell>
        </row>
        <row r="28">
          <cell r="B28">
            <v>2007</v>
          </cell>
          <cell r="C28">
            <v>8527.2000000000007</v>
          </cell>
          <cell r="D28">
            <v>3082</v>
          </cell>
          <cell r="E28">
            <v>36</v>
          </cell>
          <cell r="F28">
            <v>16</v>
          </cell>
          <cell r="G28">
            <v>2408</v>
          </cell>
        </row>
        <row r="29">
          <cell r="B29">
            <v>2008</v>
          </cell>
          <cell r="C29">
            <v>7591.17</v>
          </cell>
          <cell r="D29">
            <v>3907</v>
          </cell>
          <cell r="E29">
            <v>35</v>
          </cell>
          <cell r="F29">
            <v>19</v>
          </cell>
          <cell r="G29">
            <v>2333</v>
          </cell>
        </row>
        <row r="30">
          <cell r="B30">
            <v>2009</v>
          </cell>
          <cell r="C30">
            <v>7472.28</v>
          </cell>
          <cell r="D30">
            <v>3647</v>
          </cell>
          <cell r="E30">
            <v>40</v>
          </cell>
          <cell r="F30">
            <v>26</v>
          </cell>
          <cell r="G30">
            <v>2874</v>
          </cell>
        </row>
        <row r="31">
          <cell r="B31">
            <v>2010</v>
          </cell>
          <cell r="C31">
            <v>7411.84</v>
          </cell>
          <cell r="D31">
            <v>3557</v>
          </cell>
          <cell r="E31" t="str">
            <v>-</v>
          </cell>
          <cell r="F31">
            <v>30</v>
          </cell>
          <cell r="G31">
            <v>2872</v>
          </cell>
        </row>
        <row r="32">
          <cell r="B32">
            <v>2011</v>
          </cell>
          <cell r="C32">
            <v>6596.59</v>
          </cell>
          <cell r="D32">
            <v>3262</v>
          </cell>
          <cell r="E32" t="str">
            <v>-</v>
          </cell>
          <cell r="F32">
            <v>31</v>
          </cell>
          <cell r="G32">
            <v>3251</v>
          </cell>
        </row>
        <row r="33">
          <cell r="B33">
            <v>2012</v>
          </cell>
          <cell r="C33">
            <v>7181.74</v>
          </cell>
          <cell r="D33">
            <v>1857.3498452012382</v>
          </cell>
          <cell r="F33">
            <v>13</v>
          </cell>
          <cell r="G33">
            <v>2344</v>
          </cell>
        </row>
        <row r="34">
          <cell r="B34">
            <v>2013</v>
          </cell>
          <cell r="C34">
            <v>7010.76</v>
          </cell>
          <cell r="D34">
            <v>4287.0550161812298</v>
          </cell>
          <cell r="F34">
            <v>15</v>
          </cell>
          <cell r="G34">
            <v>2295</v>
          </cell>
        </row>
        <row r="35">
          <cell r="B35">
            <v>2014</v>
          </cell>
          <cell r="C35">
            <v>6520.1048290247791</v>
          </cell>
          <cell r="D35">
            <v>3232.6403061224491</v>
          </cell>
          <cell r="F35">
            <v>16</v>
          </cell>
          <cell r="G35">
            <v>3442</v>
          </cell>
        </row>
        <row r="36">
          <cell r="B36">
            <v>2015</v>
          </cell>
          <cell r="C36">
            <v>7518.593699376589</v>
          </cell>
          <cell r="D36">
            <v>2552.5443037974683</v>
          </cell>
          <cell r="F36">
            <v>36</v>
          </cell>
          <cell r="G36">
            <v>3276</v>
          </cell>
        </row>
        <row r="37">
          <cell r="B37">
            <v>2016</v>
          </cell>
          <cell r="C37">
            <v>7088.0690422292837</v>
          </cell>
          <cell r="D37">
            <v>2029.7566371681417</v>
          </cell>
          <cell r="F37">
            <v>44</v>
          </cell>
          <cell r="G37">
            <v>2708</v>
          </cell>
        </row>
        <row r="38">
          <cell r="B38" t="str">
            <v>2017*</v>
          </cell>
          <cell r="C38">
            <v>7510.2515518630298</v>
          </cell>
          <cell r="D38">
            <v>2029.7566371681417</v>
          </cell>
          <cell r="F38">
            <v>29</v>
          </cell>
          <cell r="G38">
            <v>2989</v>
          </cell>
        </row>
        <row r="39">
          <cell r="B39" t="str">
            <v>2018**</v>
          </cell>
          <cell r="C39">
            <v>7795.8138413795305</v>
          </cell>
          <cell r="D39">
            <v>2264.625</v>
          </cell>
          <cell r="F39">
            <v>21.666666666666664</v>
          </cell>
          <cell r="G39">
            <v>2985.6666666666665</v>
          </cell>
        </row>
        <row r="41">
          <cell r="B41">
            <v>2001</v>
          </cell>
          <cell r="C41">
            <v>6427.8499999999995</v>
          </cell>
          <cell r="D41">
            <v>2630</v>
          </cell>
          <cell r="E41">
            <v>232</v>
          </cell>
          <cell r="F41">
            <v>20</v>
          </cell>
          <cell r="G41">
            <v>1616</v>
          </cell>
        </row>
        <row r="42">
          <cell r="B42">
            <v>2002</v>
          </cell>
        </row>
        <row r="43">
          <cell r="B43">
            <v>2003</v>
          </cell>
        </row>
        <row r="44">
          <cell r="B44">
            <v>2004</v>
          </cell>
          <cell r="C44">
            <v>6823.7</v>
          </cell>
          <cell r="D44">
            <v>2687</v>
          </cell>
          <cell r="E44">
            <v>58</v>
          </cell>
          <cell r="F44">
            <v>36</v>
          </cell>
          <cell r="G44">
            <v>1884</v>
          </cell>
        </row>
        <row r="45">
          <cell r="B45">
            <v>2005</v>
          </cell>
        </row>
        <row r="46">
          <cell r="B46">
            <v>2006</v>
          </cell>
        </row>
        <row r="47">
          <cell r="B47">
            <v>2007</v>
          </cell>
          <cell r="C47">
            <v>9165.8799999999992</v>
          </cell>
          <cell r="D47">
            <v>1880</v>
          </cell>
          <cell r="E47">
            <v>128</v>
          </cell>
          <cell r="F47">
            <v>28</v>
          </cell>
          <cell r="G47">
            <v>1636</v>
          </cell>
        </row>
        <row r="48">
          <cell r="B48">
            <v>2008</v>
          </cell>
          <cell r="C48">
            <v>9385.3799999999992</v>
          </cell>
          <cell r="D48">
            <v>2914</v>
          </cell>
          <cell r="E48">
            <v>50</v>
          </cell>
          <cell r="F48">
            <v>31</v>
          </cell>
          <cell r="G48">
            <v>1799</v>
          </cell>
        </row>
        <row r="49">
          <cell r="B49">
            <v>2009</v>
          </cell>
          <cell r="C49">
            <v>8717.99</v>
          </cell>
          <cell r="D49">
            <v>2866</v>
          </cell>
          <cell r="E49">
            <v>35</v>
          </cell>
          <cell r="F49">
            <v>42</v>
          </cell>
          <cell r="G49">
            <v>1963</v>
          </cell>
        </row>
        <row r="50">
          <cell r="B50">
            <v>2010</v>
          </cell>
          <cell r="C50">
            <v>8458.56</v>
          </cell>
          <cell r="D50">
            <v>3024</v>
          </cell>
          <cell r="E50" t="str">
            <v>-</v>
          </cell>
          <cell r="F50">
            <v>64</v>
          </cell>
          <cell r="G50">
            <v>2244</v>
          </cell>
        </row>
        <row r="51">
          <cell r="B51">
            <v>2011</v>
          </cell>
          <cell r="C51">
            <v>6782.4</v>
          </cell>
          <cell r="D51">
            <v>2558</v>
          </cell>
          <cell r="E51" t="str">
            <v>-</v>
          </cell>
          <cell r="F51">
            <v>57</v>
          </cell>
          <cell r="G51">
            <v>2328</v>
          </cell>
        </row>
        <row r="52">
          <cell r="B52">
            <v>2012</v>
          </cell>
          <cell r="C52">
            <v>7582.98</v>
          </cell>
          <cell r="D52">
            <v>2047.8200000000002</v>
          </cell>
          <cell r="E52">
            <v>189</v>
          </cell>
          <cell r="F52">
            <v>30</v>
          </cell>
          <cell r="G52">
            <v>1942</v>
          </cell>
        </row>
        <row r="53">
          <cell r="B53">
            <v>2013</v>
          </cell>
          <cell r="C53">
            <v>7256.3</v>
          </cell>
          <cell r="D53">
            <v>2843.5234657039709</v>
          </cell>
          <cell r="E53">
            <v>198</v>
          </cell>
          <cell r="F53">
            <v>48</v>
          </cell>
          <cell r="G53">
            <v>2232</v>
          </cell>
        </row>
        <row r="54">
          <cell r="B54">
            <v>2014</v>
          </cell>
          <cell r="C54">
            <v>7444.6715996059065</v>
          </cell>
          <cell r="D54">
            <v>2611.3690942142434</v>
          </cell>
          <cell r="E54">
            <v>263</v>
          </cell>
          <cell r="F54">
            <v>63</v>
          </cell>
          <cell r="G54">
            <v>2313</v>
          </cell>
        </row>
        <row r="55">
          <cell r="B55">
            <v>2015</v>
          </cell>
          <cell r="C55">
            <v>8558.7493159014539</v>
          </cell>
          <cell r="D55">
            <v>2354.6455696202534</v>
          </cell>
          <cell r="E55">
            <v>504</v>
          </cell>
          <cell r="F55">
            <v>65</v>
          </cell>
          <cell r="G55">
            <v>2298</v>
          </cell>
        </row>
        <row r="56">
          <cell r="B56">
            <v>2016</v>
          </cell>
          <cell r="C56">
            <v>8481.349281861465</v>
          </cell>
          <cell r="D56">
            <v>1791.2492088775618</v>
          </cell>
          <cell r="E56">
            <v>638</v>
          </cell>
          <cell r="F56">
            <v>54</v>
          </cell>
          <cell r="G56">
            <v>2062</v>
          </cell>
        </row>
        <row r="57">
          <cell r="B57" t="str">
            <v>2017*</v>
          </cell>
          <cell r="C57">
            <v>8825.7012887214969</v>
          </cell>
          <cell r="D57">
            <v>1791.2492088775618</v>
          </cell>
          <cell r="E57">
            <v>843</v>
          </cell>
          <cell r="F57">
            <v>42</v>
          </cell>
          <cell r="G57">
            <v>2335</v>
          </cell>
        </row>
        <row r="58">
          <cell r="B58" t="str">
            <v>2018**</v>
          </cell>
          <cell r="C58">
            <v>8757.2384721233975</v>
          </cell>
          <cell r="D58">
            <v>1678.2068181818181</v>
          </cell>
          <cell r="E58">
            <v>965</v>
          </cell>
          <cell r="F58">
            <v>40.666666666666664</v>
          </cell>
          <cell r="G58">
            <v>2115.333333333333</v>
          </cell>
        </row>
      </sheetData>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Eccles ML"/>
      <sheetName val="Bury ML"/>
      <sheetName val="Altrincham ML"/>
      <sheetName val="Lookup tables"/>
      <sheetName val="Totals"/>
      <sheetName val="Totals JCM"/>
    </sheetNames>
    <sheetDataSet>
      <sheetData sheetId="0"/>
      <sheetData sheetId="1"/>
      <sheetData sheetId="2"/>
      <sheetData sheetId="3"/>
      <sheetData sheetId="4">
        <row r="3">
          <cell r="A3">
            <v>1</v>
          </cell>
          <cell r="B3" t="str">
            <v>PICCADILLY</v>
          </cell>
          <cell r="C3">
            <v>0</v>
          </cell>
          <cell r="D3" t="str">
            <v>City Centre</v>
          </cell>
          <cell r="M3">
            <v>1</v>
          </cell>
          <cell r="N3" t="str">
            <v>Monday</v>
          </cell>
          <cell r="P3">
            <v>1</v>
          </cell>
          <cell r="Q3" t="str">
            <v>Inbound to Manchester</v>
          </cell>
        </row>
        <row r="4">
          <cell r="A4">
            <v>2</v>
          </cell>
          <cell r="B4" t="str">
            <v>VICTORIA</v>
          </cell>
          <cell r="C4">
            <v>1</v>
          </cell>
          <cell r="D4" t="str">
            <v>Rochdale &amp; Oldham</v>
          </cell>
          <cell r="M4">
            <v>2</v>
          </cell>
          <cell r="N4" t="str">
            <v>Tuesday</v>
          </cell>
          <cell r="P4">
            <v>2</v>
          </cell>
          <cell r="Q4" t="str">
            <v>Outbound from Manchester</v>
          </cell>
        </row>
        <row r="5">
          <cell r="A5">
            <v>3</v>
          </cell>
          <cell r="B5" t="str">
            <v>DEANSGATE</v>
          </cell>
          <cell r="C5">
            <v>2</v>
          </cell>
          <cell r="D5" t="str">
            <v>Ashton</v>
          </cell>
          <cell r="M5">
            <v>3</v>
          </cell>
          <cell r="N5" t="str">
            <v>Wednesday</v>
          </cell>
          <cell r="P5">
            <v>3</v>
          </cell>
          <cell r="Q5" t="str">
            <v>To Stalybridge</v>
          </cell>
        </row>
        <row r="6">
          <cell r="A6">
            <v>4</v>
          </cell>
          <cell r="B6" t="str">
            <v>OXFORD ROAD</v>
          </cell>
          <cell r="C6">
            <v>3</v>
          </cell>
          <cell r="D6" t="str">
            <v>Marple &amp; Glossop</v>
          </cell>
          <cell r="M6">
            <v>4</v>
          </cell>
          <cell r="N6" t="str">
            <v>Thursday</v>
          </cell>
          <cell r="P6">
            <v>4</v>
          </cell>
          <cell r="Q6" t="str">
            <v>To Stockport</v>
          </cell>
        </row>
        <row r="7">
          <cell r="A7">
            <v>5</v>
          </cell>
          <cell r="B7" t="str">
            <v>SALFORD</v>
          </cell>
          <cell r="C7">
            <v>4</v>
          </cell>
          <cell r="D7" t="str">
            <v>Stockport &amp; Styal</v>
          </cell>
          <cell r="M7">
            <v>5</v>
          </cell>
          <cell r="N7" t="str">
            <v>Friday</v>
          </cell>
          <cell r="P7">
            <v>5</v>
          </cell>
          <cell r="Q7" t="str">
            <v>Cross-Boundary Inbound</v>
          </cell>
        </row>
        <row r="8">
          <cell r="A8">
            <v>6</v>
          </cell>
          <cell r="B8" t="str">
            <v>AIRPORT</v>
          </cell>
          <cell r="C8">
            <v>5</v>
          </cell>
          <cell r="D8" t="str">
            <v>Styal</v>
          </cell>
          <cell r="M8">
            <v>6</v>
          </cell>
          <cell r="N8" t="str">
            <v>Saturday</v>
          </cell>
          <cell r="P8">
            <v>6</v>
          </cell>
          <cell r="Q8" t="str">
            <v>Cross-Boundary Outbound</v>
          </cell>
        </row>
        <row r="9">
          <cell r="A9">
            <v>600</v>
          </cell>
          <cell r="B9" t="str">
            <v>BLACKBURN</v>
          </cell>
          <cell r="C9">
            <v>6</v>
          </cell>
          <cell r="D9" t="str">
            <v>Altrincham ML</v>
          </cell>
          <cell r="M9">
            <v>7</v>
          </cell>
          <cell r="N9" t="str">
            <v>Sunday</v>
          </cell>
        </row>
        <row r="10">
          <cell r="A10">
            <v>601</v>
          </cell>
          <cell r="B10" t="str">
            <v>MACCLESFIELD</v>
          </cell>
          <cell r="C10">
            <v>7</v>
          </cell>
          <cell r="D10" t="str">
            <v>Irlam</v>
          </cell>
        </row>
        <row r="11">
          <cell r="A11">
            <v>700</v>
          </cell>
          <cell r="B11" t="str">
            <v>WIGAN NORTH WESTERN</v>
          </cell>
          <cell r="C11">
            <v>8</v>
          </cell>
          <cell r="D11" t="str">
            <v>Eccles</v>
          </cell>
        </row>
        <row r="12">
          <cell r="A12">
            <v>701</v>
          </cell>
          <cell r="B12" t="str">
            <v>LITTLEBOROUGH</v>
          </cell>
          <cell r="C12">
            <v>9</v>
          </cell>
          <cell r="D12" t="str">
            <v>Wigan &amp; Bolton</v>
          </cell>
        </row>
        <row r="13">
          <cell r="A13">
            <v>702</v>
          </cell>
          <cell r="B13" t="str">
            <v>ROCHDALE</v>
          </cell>
          <cell r="C13">
            <v>10</v>
          </cell>
          <cell r="D13" t="str">
            <v>Bury ML</v>
          </cell>
          <cell r="P13">
            <v>1</v>
          </cell>
          <cell r="Q13" t="str">
            <v>Fine</v>
          </cell>
        </row>
        <row r="14">
          <cell r="A14">
            <v>703</v>
          </cell>
          <cell r="B14" t="str">
            <v>CASTLETON</v>
          </cell>
          <cell r="C14">
            <v>11</v>
          </cell>
          <cell r="D14" t="str">
            <v>Stalybridge</v>
          </cell>
          <cell r="P14">
            <v>2</v>
          </cell>
          <cell r="Q14" t="str">
            <v>Raining</v>
          </cell>
        </row>
        <row r="15">
          <cell r="A15">
            <v>704</v>
          </cell>
          <cell r="B15" t="str">
            <v>MOSTON</v>
          </cell>
          <cell r="C15">
            <v>12</v>
          </cell>
          <cell r="D15" t="str">
            <v>Eccles ML</v>
          </cell>
          <cell r="P15">
            <v>3</v>
          </cell>
          <cell r="Q15" t="str">
            <v>Snowing</v>
          </cell>
        </row>
        <row r="16">
          <cell r="A16">
            <v>705</v>
          </cell>
          <cell r="B16" t="str">
            <v>MILES PLATTING</v>
          </cell>
          <cell r="P16">
            <v>4</v>
          </cell>
          <cell r="Q16" t="str">
            <v>Foggy</v>
          </cell>
        </row>
        <row r="17">
          <cell r="A17">
            <v>706</v>
          </cell>
          <cell r="B17" t="str">
            <v>MILNROW</v>
          </cell>
          <cell r="P17">
            <v>5</v>
          </cell>
          <cell r="Q17" t="str">
            <v>Windy</v>
          </cell>
        </row>
        <row r="18">
          <cell r="A18">
            <v>707</v>
          </cell>
          <cell r="B18" t="str">
            <v>NEW HEY</v>
          </cell>
          <cell r="P18">
            <v>6</v>
          </cell>
          <cell r="Q18" t="str">
            <v>Very Cold</v>
          </cell>
        </row>
        <row r="19">
          <cell r="A19">
            <v>708</v>
          </cell>
          <cell r="B19" t="str">
            <v>SHAW</v>
          </cell>
          <cell r="P19">
            <v>7</v>
          </cell>
          <cell r="Q19" t="str">
            <v>Unknown</v>
          </cell>
        </row>
        <row r="20">
          <cell r="A20">
            <v>710</v>
          </cell>
          <cell r="B20" t="str">
            <v>OLDHAM MUMPS</v>
          </cell>
        </row>
        <row r="21">
          <cell r="A21">
            <v>711</v>
          </cell>
          <cell r="B21" t="str">
            <v>OLDHAM WERNETH</v>
          </cell>
        </row>
        <row r="22">
          <cell r="A22">
            <v>712</v>
          </cell>
          <cell r="B22" t="str">
            <v>HOLLINWOOD</v>
          </cell>
        </row>
        <row r="23">
          <cell r="A23">
            <v>713</v>
          </cell>
          <cell r="B23" t="str">
            <v>FAILSWORTH</v>
          </cell>
        </row>
        <row r="24">
          <cell r="A24">
            <v>714</v>
          </cell>
          <cell r="B24" t="str">
            <v>DEAN LANE</v>
          </cell>
        </row>
        <row r="25">
          <cell r="A25">
            <v>715</v>
          </cell>
          <cell r="B25" t="str">
            <v>GREENFIELD</v>
          </cell>
        </row>
        <row r="26">
          <cell r="A26">
            <v>716</v>
          </cell>
          <cell r="B26" t="str">
            <v>MOSSLEY</v>
          </cell>
        </row>
        <row r="27">
          <cell r="A27">
            <v>717</v>
          </cell>
          <cell r="B27" t="str">
            <v>STALYBRIDGE</v>
          </cell>
        </row>
        <row r="28">
          <cell r="A28">
            <v>718</v>
          </cell>
          <cell r="B28" t="str">
            <v>ASHTON</v>
          </cell>
        </row>
        <row r="29">
          <cell r="A29">
            <v>719</v>
          </cell>
          <cell r="B29" t="str">
            <v>PARK</v>
          </cell>
        </row>
        <row r="30">
          <cell r="A30">
            <v>720</v>
          </cell>
          <cell r="B30" t="str">
            <v>BRINNINGTON</v>
          </cell>
        </row>
        <row r="31">
          <cell r="A31">
            <v>721</v>
          </cell>
          <cell r="B31" t="str">
            <v>ARDWICK</v>
          </cell>
        </row>
        <row r="32">
          <cell r="A32">
            <v>722</v>
          </cell>
          <cell r="B32" t="str">
            <v>HATTERSLEY</v>
          </cell>
        </row>
        <row r="33">
          <cell r="A33">
            <v>723</v>
          </cell>
          <cell r="B33" t="str">
            <v>BROADBOTTOM</v>
          </cell>
        </row>
        <row r="34">
          <cell r="A34">
            <v>725</v>
          </cell>
          <cell r="B34" t="str">
            <v>NEWTON</v>
          </cell>
        </row>
        <row r="35">
          <cell r="A35">
            <v>726</v>
          </cell>
          <cell r="B35" t="str">
            <v xml:space="preserve">GUIDE BRIDGE                </v>
          </cell>
        </row>
        <row r="36">
          <cell r="A36">
            <v>727</v>
          </cell>
          <cell r="B36" t="str">
            <v>FAIRFIELD</v>
          </cell>
        </row>
        <row r="37">
          <cell r="A37">
            <v>728</v>
          </cell>
          <cell r="B37" t="str">
            <v>GORTON</v>
          </cell>
        </row>
        <row r="38">
          <cell r="A38">
            <v>729</v>
          </cell>
          <cell r="B38" t="str">
            <v>MARPLE</v>
          </cell>
        </row>
        <row r="39">
          <cell r="A39">
            <v>730</v>
          </cell>
          <cell r="B39" t="str">
            <v>ROSE HILL</v>
          </cell>
        </row>
        <row r="40">
          <cell r="A40">
            <v>731</v>
          </cell>
          <cell r="B40" t="str">
            <v>ROMILEY</v>
          </cell>
        </row>
        <row r="41">
          <cell r="A41">
            <v>732</v>
          </cell>
          <cell r="B41" t="str">
            <v>BREDBURY</v>
          </cell>
        </row>
        <row r="42">
          <cell r="A42">
            <v>733</v>
          </cell>
          <cell r="B42" t="str">
            <v>REDDISH NORTH</v>
          </cell>
        </row>
        <row r="43">
          <cell r="A43">
            <v>734</v>
          </cell>
          <cell r="B43" t="str">
            <v>BELLE VUE</v>
          </cell>
        </row>
        <row r="44">
          <cell r="A44">
            <v>735</v>
          </cell>
          <cell r="B44" t="str">
            <v>ASHBURYS</v>
          </cell>
        </row>
        <row r="45">
          <cell r="A45">
            <v>736</v>
          </cell>
          <cell r="B45" t="str">
            <v>WOODLEY</v>
          </cell>
        </row>
        <row r="46">
          <cell r="A46">
            <v>737</v>
          </cell>
          <cell r="B46" t="str">
            <v>HYDE CENTRAL</v>
          </cell>
        </row>
        <row r="47">
          <cell r="A47">
            <v>738</v>
          </cell>
          <cell r="B47" t="str">
            <v>HYDE NORTH</v>
          </cell>
        </row>
        <row r="48">
          <cell r="A48">
            <v>739</v>
          </cell>
          <cell r="B48" t="str">
            <v>MIDDLEWOOD</v>
          </cell>
        </row>
        <row r="49">
          <cell r="A49">
            <v>740</v>
          </cell>
          <cell r="B49" t="str">
            <v>HAZEL GROVE</v>
          </cell>
        </row>
        <row r="50">
          <cell r="A50">
            <v>741</v>
          </cell>
          <cell r="B50" t="str">
            <v>DAVENPORT</v>
          </cell>
        </row>
        <row r="51">
          <cell r="A51">
            <v>742</v>
          </cell>
          <cell r="B51" t="str">
            <v>BRAMHALL</v>
          </cell>
        </row>
        <row r="52">
          <cell r="A52">
            <v>743</v>
          </cell>
          <cell r="B52" t="str">
            <v>CHEADLE HULME</v>
          </cell>
        </row>
        <row r="53">
          <cell r="A53">
            <v>744</v>
          </cell>
          <cell r="B53" t="str">
            <v>STOCKPORT</v>
          </cell>
        </row>
        <row r="54">
          <cell r="A54">
            <v>745</v>
          </cell>
          <cell r="B54" t="str">
            <v>HEATON CHAPEL</v>
          </cell>
        </row>
        <row r="55">
          <cell r="A55">
            <v>746</v>
          </cell>
          <cell r="B55" t="str">
            <v>LEVENSHULME</v>
          </cell>
        </row>
        <row r="56">
          <cell r="A56">
            <v>747</v>
          </cell>
          <cell r="B56" t="str">
            <v>HEALD GREEN</v>
          </cell>
        </row>
        <row r="57">
          <cell r="A57">
            <v>748</v>
          </cell>
          <cell r="B57" t="str">
            <v>GATLEY</v>
          </cell>
        </row>
        <row r="58">
          <cell r="A58">
            <v>749</v>
          </cell>
          <cell r="B58" t="str">
            <v>EAST DIDSBURY</v>
          </cell>
        </row>
        <row r="59">
          <cell r="A59">
            <v>750</v>
          </cell>
          <cell r="B59" t="str">
            <v>BURNAGE</v>
          </cell>
        </row>
        <row r="60">
          <cell r="A60">
            <v>751</v>
          </cell>
          <cell r="B60" t="str">
            <v>MAULDETH ROAD</v>
          </cell>
        </row>
        <row r="61">
          <cell r="A61">
            <v>752</v>
          </cell>
          <cell r="B61" t="str">
            <v>HALE</v>
          </cell>
        </row>
        <row r="62">
          <cell r="A62">
            <v>753</v>
          </cell>
          <cell r="B62" t="str">
            <v>ALTRINCHAM</v>
          </cell>
        </row>
        <row r="63">
          <cell r="A63">
            <v>754</v>
          </cell>
          <cell r="B63" t="str">
            <v>NAVIGATION ROAD</v>
          </cell>
        </row>
        <row r="64">
          <cell r="A64">
            <v>755</v>
          </cell>
          <cell r="B64" t="str">
            <v>TIMPERLEY</v>
          </cell>
        </row>
        <row r="65">
          <cell r="A65">
            <v>756</v>
          </cell>
          <cell r="B65" t="str">
            <v>BROOKLANDS</v>
          </cell>
        </row>
        <row r="66">
          <cell r="A66">
            <v>757</v>
          </cell>
          <cell r="B66" t="str">
            <v>ECCLES</v>
          </cell>
        </row>
        <row r="67">
          <cell r="A67">
            <v>758</v>
          </cell>
          <cell r="B67" t="str">
            <v>SALE</v>
          </cell>
        </row>
        <row r="68">
          <cell r="A68">
            <v>759</v>
          </cell>
          <cell r="B68" t="str">
            <v>DANE ROAD</v>
          </cell>
        </row>
        <row r="69">
          <cell r="A69">
            <v>760</v>
          </cell>
          <cell r="B69" t="str">
            <v>STRETFORD</v>
          </cell>
        </row>
        <row r="70">
          <cell r="A70">
            <v>761</v>
          </cell>
          <cell r="B70" t="str">
            <v>OLD TRAFFORD</v>
          </cell>
        </row>
        <row r="71">
          <cell r="A71">
            <v>762</v>
          </cell>
          <cell r="B71" t="str">
            <v>TRAFFORD BAR</v>
          </cell>
        </row>
        <row r="72">
          <cell r="A72">
            <v>763</v>
          </cell>
          <cell r="B72" t="str">
            <v>IRLAM</v>
          </cell>
        </row>
        <row r="73">
          <cell r="A73">
            <v>764</v>
          </cell>
          <cell r="B73" t="str">
            <v>FLIXTON</v>
          </cell>
        </row>
        <row r="74">
          <cell r="A74">
            <v>765</v>
          </cell>
          <cell r="B74" t="str">
            <v>CHASSEN ROAD</v>
          </cell>
        </row>
        <row r="75">
          <cell r="A75">
            <v>766</v>
          </cell>
          <cell r="B75" t="str">
            <v>URMSTON</v>
          </cell>
        </row>
        <row r="76">
          <cell r="A76">
            <v>767</v>
          </cell>
          <cell r="B76" t="str">
            <v>HUMPHREY PARK</v>
          </cell>
        </row>
        <row r="77">
          <cell r="A77">
            <v>768</v>
          </cell>
          <cell r="B77" t="str">
            <v>TRAFFORD PARK</v>
          </cell>
        </row>
        <row r="78">
          <cell r="A78">
            <v>769</v>
          </cell>
          <cell r="B78" t="str">
            <v>PATRICROFT</v>
          </cell>
        </row>
        <row r="79">
          <cell r="A79">
            <v>770</v>
          </cell>
          <cell r="B79" t="str">
            <v>ORRELL</v>
          </cell>
        </row>
        <row r="80">
          <cell r="A80">
            <v>771</v>
          </cell>
          <cell r="B80" t="str">
            <v>PEMBERTON</v>
          </cell>
        </row>
        <row r="81">
          <cell r="A81">
            <v>772</v>
          </cell>
          <cell r="B81" t="str">
            <v>GATHURST</v>
          </cell>
        </row>
        <row r="82">
          <cell r="A82">
            <v>773</v>
          </cell>
          <cell r="B82" t="str">
            <v>WIGAN WALLGATE</v>
          </cell>
        </row>
        <row r="83">
          <cell r="A83">
            <v>774</v>
          </cell>
          <cell r="B83" t="str">
            <v>INCE</v>
          </cell>
        </row>
        <row r="84">
          <cell r="A84">
            <v>775</v>
          </cell>
          <cell r="B84" t="str">
            <v>HINDLEY</v>
          </cell>
        </row>
        <row r="85">
          <cell r="A85">
            <v>776</v>
          </cell>
          <cell r="B85" t="str">
            <v>DAISY HILL</v>
          </cell>
        </row>
        <row r="86">
          <cell r="A86">
            <v>777</v>
          </cell>
          <cell r="B86" t="str">
            <v>ATHERTON</v>
          </cell>
        </row>
        <row r="87">
          <cell r="A87">
            <v>778</v>
          </cell>
          <cell r="B87" t="str">
            <v>WALKDEN</v>
          </cell>
        </row>
        <row r="88">
          <cell r="A88">
            <v>779</v>
          </cell>
          <cell r="B88" t="str">
            <v>MOORSIDE</v>
          </cell>
        </row>
        <row r="89">
          <cell r="A89">
            <v>780</v>
          </cell>
          <cell r="B89" t="str">
            <v>SWINTON</v>
          </cell>
        </row>
        <row r="90">
          <cell r="A90">
            <v>781</v>
          </cell>
          <cell r="B90" t="str">
            <v>BROMLEY CROSS</v>
          </cell>
        </row>
        <row r="91">
          <cell r="A91">
            <v>782</v>
          </cell>
          <cell r="B91" t="str">
            <v>BOLTON</v>
          </cell>
        </row>
        <row r="92">
          <cell r="A92">
            <v>783</v>
          </cell>
          <cell r="B92" t="str">
            <v>MOSES GATE</v>
          </cell>
        </row>
        <row r="93">
          <cell r="A93">
            <v>784</v>
          </cell>
          <cell r="B93" t="str">
            <v>FARNWORTH</v>
          </cell>
        </row>
        <row r="94">
          <cell r="A94">
            <v>785</v>
          </cell>
          <cell r="B94" t="str">
            <v>KEARSLEY</v>
          </cell>
        </row>
        <row r="95">
          <cell r="A95">
            <v>786</v>
          </cell>
          <cell r="B95" t="str">
            <v>CLIFTON</v>
          </cell>
        </row>
        <row r="96">
          <cell r="A96">
            <v>787</v>
          </cell>
          <cell r="B96" t="str">
            <v>WESTHOUGHTON</v>
          </cell>
        </row>
        <row r="97">
          <cell r="A97">
            <v>788</v>
          </cell>
          <cell r="B97" t="str">
            <v>BLACKROD</v>
          </cell>
        </row>
        <row r="98">
          <cell r="A98">
            <v>789</v>
          </cell>
          <cell r="B98" t="str">
            <v xml:space="preserve">BURY INTERCHANGE                   </v>
          </cell>
        </row>
        <row r="99">
          <cell r="A99">
            <v>790</v>
          </cell>
          <cell r="B99" t="str">
            <v xml:space="preserve">RADCLIFFE                  </v>
          </cell>
        </row>
        <row r="100">
          <cell r="A100">
            <v>791</v>
          </cell>
          <cell r="B100" t="str">
            <v xml:space="preserve">WHITEFIELD                  </v>
          </cell>
        </row>
        <row r="101">
          <cell r="A101">
            <v>792</v>
          </cell>
          <cell r="B101" t="str">
            <v xml:space="preserve">BESSES O'TH'BARN            </v>
          </cell>
        </row>
        <row r="102">
          <cell r="A102">
            <v>793</v>
          </cell>
          <cell r="B102" t="str">
            <v xml:space="preserve">PRESTWICH                   </v>
          </cell>
        </row>
        <row r="103">
          <cell r="A103">
            <v>794</v>
          </cell>
          <cell r="B103" t="str">
            <v xml:space="preserve">HEATON PARK                 </v>
          </cell>
        </row>
        <row r="104">
          <cell r="A104">
            <v>795</v>
          </cell>
          <cell r="B104" t="str">
            <v xml:space="preserve">BOWKER VALE                 </v>
          </cell>
        </row>
        <row r="105">
          <cell r="A105">
            <v>796</v>
          </cell>
          <cell r="B105" t="str">
            <v xml:space="preserve">CRUMPSALL                   </v>
          </cell>
        </row>
        <row r="106">
          <cell r="A106">
            <v>797</v>
          </cell>
          <cell r="B106" t="str">
            <v xml:space="preserve">WOODLANDS ROAD              </v>
          </cell>
        </row>
        <row r="107">
          <cell r="A107">
            <v>798</v>
          </cell>
          <cell r="B107" t="str">
            <v>HORWICH PARKWAY</v>
          </cell>
        </row>
        <row r="108">
          <cell r="A108">
            <v>801</v>
          </cell>
          <cell r="B108" t="str">
            <v>GLOSSOP</v>
          </cell>
        </row>
        <row r="109">
          <cell r="A109">
            <v>802</v>
          </cell>
          <cell r="B109" t="str">
            <v>HADFIELD</v>
          </cell>
        </row>
        <row r="110">
          <cell r="A110">
            <v>803</v>
          </cell>
          <cell r="B110" t="str">
            <v>DINTING</v>
          </cell>
        </row>
        <row r="111">
          <cell r="A111">
            <v>804</v>
          </cell>
          <cell r="B111" t="str">
            <v>NEW MILLS CENTRAL</v>
          </cell>
        </row>
        <row r="112">
          <cell r="A112">
            <v>805</v>
          </cell>
          <cell r="B112" t="str">
            <v>STRINES</v>
          </cell>
        </row>
        <row r="113">
          <cell r="A113">
            <v>806</v>
          </cell>
          <cell r="B113" t="str">
            <v>BUXTON</v>
          </cell>
        </row>
        <row r="114">
          <cell r="A114">
            <v>807</v>
          </cell>
          <cell r="B114" t="str">
            <v>DOVE HOLES</v>
          </cell>
        </row>
        <row r="115">
          <cell r="A115">
            <v>808</v>
          </cell>
          <cell r="B115" t="str">
            <v>CHAPEL-EN-LE-FRITH</v>
          </cell>
        </row>
        <row r="116">
          <cell r="A116">
            <v>809</v>
          </cell>
          <cell r="B116" t="str">
            <v>WHALEY BRIDGE</v>
          </cell>
        </row>
        <row r="117">
          <cell r="A117">
            <v>810</v>
          </cell>
          <cell r="B117" t="str">
            <v>FURNESS VALE</v>
          </cell>
        </row>
        <row r="118">
          <cell r="A118">
            <v>811</v>
          </cell>
          <cell r="B118" t="str">
            <v>NEW MILLS NORTH</v>
          </cell>
        </row>
        <row r="119">
          <cell r="A119">
            <v>812</v>
          </cell>
          <cell r="B119" t="str">
            <v>DISLEY</v>
          </cell>
        </row>
        <row r="120">
          <cell r="A120">
            <v>819</v>
          </cell>
          <cell r="B120" t="str">
            <v>PRESTBURY</v>
          </cell>
        </row>
        <row r="121">
          <cell r="A121">
            <v>820</v>
          </cell>
          <cell r="B121" t="str">
            <v>ADLINGTON</v>
          </cell>
        </row>
        <row r="122">
          <cell r="A122">
            <v>821</v>
          </cell>
          <cell r="B122" t="str">
            <v>POYNTON</v>
          </cell>
        </row>
        <row r="123">
          <cell r="A123">
            <v>827</v>
          </cell>
          <cell r="B123" t="str">
            <v>ALDERLEY EDGE</v>
          </cell>
        </row>
        <row r="124">
          <cell r="A124">
            <v>828</v>
          </cell>
          <cell r="B124" t="str">
            <v>WILMSLOW</v>
          </cell>
        </row>
        <row r="125">
          <cell r="A125">
            <v>829</v>
          </cell>
          <cell r="B125" t="str">
            <v>HANDFORTH</v>
          </cell>
        </row>
        <row r="126">
          <cell r="A126">
            <v>837</v>
          </cell>
          <cell r="B126" t="str">
            <v>STYAL</v>
          </cell>
        </row>
        <row r="127">
          <cell r="A127">
            <v>838</v>
          </cell>
          <cell r="B127" t="str">
            <v>BIRCHWOOD</v>
          </cell>
        </row>
        <row r="128">
          <cell r="A128">
            <v>839</v>
          </cell>
          <cell r="B128" t="str">
            <v>GLAZEBROOK</v>
          </cell>
        </row>
        <row r="129">
          <cell r="A129">
            <v>864</v>
          </cell>
          <cell r="B129" t="str">
            <v>DERKER</v>
          </cell>
        </row>
        <row r="130">
          <cell r="A130">
            <v>865</v>
          </cell>
          <cell r="B130" t="str">
            <v>SMITHY BRIDGE</v>
          </cell>
        </row>
        <row r="131">
          <cell r="A131">
            <v>866</v>
          </cell>
          <cell r="B131" t="str">
            <v>MILLS HILL</v>
          </cell>
        </row>
        <row r="132">
          <cell r="A132">
            <v>867</v>
          </cell>
          <cell r="B132" t="str">
            <v>FLOWERY FIELD</v>
          </cell>
        </row>
        <row r="133">
          <cell r="A133">
            <v>868</v>
          </cell>
          <cell r="B133" t="str">
            <v>RYDER BROW</v>
          </cell>
        </row>
        <row r="134">
          <cell r="A134">
            <v>869</v>
          </cell>
          <cell r="B134" t="str">
            <v>HALL I'TH'WOOD</v>
          </cell>
        </row>
        <row r="135">
          <cell r="A135">
            <v>870</v>
          </cell>
          <cell r="B135" t="str">
            <v>HAG FOLD</v>
          </cell>
        </row>
        <row r="136">
          <cell r="A136">
            <v>871</v>
          </cell>
          <cell r="B136" t="str">
            <v>SALFORD CRESCENT</v>
          </cell>
        </row>
        <row r="137">
          <cell r="A137">
            <v>872</v>
          </cell>
          <cell r="B137" t="str">
            <v>LOSTOCK JUNCTION</v>
          </cell>
        </row>
        <row r="138">
          <cell r="A138">
            <v>873</v>
          </cell>
          <cell r="B138" t="str">
            <v xml:space="preserve">DENTON                      </v>
          </cell>
        </row>
        <row r="139">
          <cell r="A139">
            <v>874</v>
          </cell>
          <cell r="B139" t="str">
            <v xml:space="preserve">REDDISH SOUTH               </v>
          </cell>
        </row>
        <row r="140">
          <cell r="A140">
            <v>875</v>
          </cell>
          <cell r="B140" t="str">
            <v>GODLEY</v>
          </cell>
        </row>
        <row r="141">
          <cell r="A141">
            <v>881</v>
          </cell>
          <cell r="B141" t="str">
            <v>WOODSMOOR</v>
          </cell>
        </row>
        <row r="142">
          <cell r="A142">
            <v>973</v>
          </cell>
          <cell r="B142" t="str">
            <v xml:space="preserve">CORNBROOK ECC                 </v>
          </cell>
        </row>
        <row r="143">
          <cell r="A143">
            <v>974</v>
          </cell>
          <cell r="B143" t="str">
            <v xml:space="preserve">POMONA                      </v>
          </cell>
        </row>
        <row r="144">
          <cell r="A144">
            <v>975</v>
          </cell>
          <cell r="B144" t="str">
            <v xml:space="preserve">EXCHANGE QUAY              </v>
          </cell>
        </row>
        <row r="145">
          <cell r="A145">
            <v>976</v>
          </cell>
          <cell r="B145" t="str">
            <v xml:space="preserve">SALFORD QUAYS              </v>
          </cell>
        </row>
        <row r="146">
          <cell r="A146">
            <v>977</v>
          </cell>
          <cell r="B146" t="str">
            <v xml:space="preserve">ANCHORAGE                   </v>
          </cell>
        </row>
        <row r="147">
          <cell r="A147">
            <v>978</v>
          </cell>
          <cell r="B147" t="str">
            <v xml:space="preserve">HARBOUR CITY                </v>
          </cell>
        </row>
        <row r="148">
          <cell r="A148">
            <v>979</v>
          </cell>
          <cell r="B148" t="str">
            <v xml:space="preserve">BROADWAY                    </v>
          </cell>
        </row>
        <row r="149">
          <cell r="A149">
            <v>980</v>
          </cell>
          <cell r="B149" t="str">
            <v xml:space="preserve">LANGWORTHY                  </v>
          </cell>
        </row>
        <row r="150">
          <cell r="A150">
            <v>981</v>
          </cell>
          <cell r="B150" t="str">
            <v xml:space="preserve">WEASTE                      </v>
          </cell>
        </row>
        <row r="151">
          <cell r="A151">
            <v>982</v>
          </cell>
          <cell r="B151" t="str">
            <v xml:space="preserve">LADYWELL                    </v>
          </cell>
        </row>
        <row r="152">
          <cell r="A152">
            <v>983</v>
          </cell>
          <cell r="B152" t="str">
            <v>ECCLES ML</v>
          </cell>
        </row>
        <row r="153">
          <cell r="A153">
            <v>984</v>
          </cell>
          <cell r="B153" t="str">
            <v>APPLEY BRIDGE</v>
          </cell>
        </row>
        <row r="154">
          <cell r="A154">
            <v>985</v>
          </cell>
          <cell r="B154" t="str">
            <v>ALTRINCHAM BR</v>
          </cell>
        </row>
        <row r="155">
          <cell r="A155">
            <v>986</v>
          </cell>
          <cell r="B155" t="str">
            <v>BRYN</v>
          </cell>
        </row>
        <row r="156">
          <cell r="A156">
            <v>987</v>
          </cell>
          <cell r="B156" t="str">
            <v xml:space="preserve">CORNBROOK ALT                  </v>
          </cell>
        </row>
      </sheetData>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
      <sheetName val="Tab2"/>
      <sheetName val="Tab3"/>
      <sheetName val="datasheet"/>
      <sheetName val="cut_outs"/>
      <sheetName val="Initial_Data"/>
      <sheetName val="Eccles ML"/>
      <sheetName val="Bury ML"/>
      <sheetName val="Altrincham ML"/>
      <sheetName val="Lookup tables"/>
      <sheetName val="Totals"/>
    </sheetNames>
    <sheetDataSet>
      <sheetData sheetId="0"/>
      <sheetData sheetId="1"/>
      <sheetData sheetId="2"/>
      <sheetData sheetId="3"/>
      <sheetData sheetId="4"/>
      <sheetData sheetId="5"/>
      <sheetData sheetId="6"/>
      <sheetData sheetId="7"/>
      <sheetData sheetId="8"/>
      <sheetData sheetId="9">
        <row r="3">
          <cell r="C3">
            <v>0</v>
          </cell>
          <cell r="D3" t="str">
            <v>City Centre</v>
          </cell>
        </row>
        <row r="4">
          <cell r="C4">
            <v>1</v>
          </cell>
          <cell r="D4" t="str">
            <v>Rochdale &amp; Oldham</v>
          </cell>
        </row>
        <row r="5">
          <cell r="C5">
            <v>2</v>
          </cell>
          <cell r="D5" t="str">
            <v>Ashton</v>
          </cell>
        </row>
        <row r="6">
          <cell r="C6">
            <v>3</v>
          </cell>
          <cell r="D6" t="str">
            <v>Marple &amp; Glossop</v>
          </cell>
        </row>
        <row r="7">
          <cell r="C7">
            <v>4</v>
          </cell>
          <cell r="D7" t="str">
            <v>Stockport &amp; Styal</v>
          </cell>
        </row>
        <row r="8">
          <cell r="C8">
            <v>5</v>
          </cell>
          <cell r="D8" t="str">
            <v>Styal</v>
          </cell>
        </row>
        <row r="9">
          <cell r="C9">
            <v>6</v>
          </cell>
          <cell r="D9" t="str">
            <v>Altrincham ML</v>
          </cell>
        </row>
        <row r="10">
          <cell r="C10">
            <v>7</v>
          </cell>
          <cell r="D10" t="str">
            <v>Irlam</v>
          </cell>
        </row>
        <row r="11">
          <cell r="C11">
            <v>8</v>
          </cell>
          <cell r="D11" t="str">
            <v>Eccles</v>
          </cell>
        </row>
        <row r="12">
          <cell r="C12">
            <v>9</v>
          </cell>
          <cell r="D12" t="str">
            <v>Wigan &amp; Bolton</v>
          </cell>
        </row>
        <row r="13">
          <cell r="C13">
            <v>10</v>
          </cell>
          <cell r="D13" t="str">
            <v>Bury ML</v>
          </cell>
        </row>
        <row r="14">
          <cell r="C14">
            <v>11</v>
          </cell>
          <cell r="D14" t="str">
            <v>Stalybridge</v>
          </cell>
        </row>
        <row r="15">
          <cell r="C15">
            <v>12</v>
          </cell>
          <cell r="D15" t="str">
            <v>Eccles ML</v>
          </cell>
        </row>
      </sheetData>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Chorlton&amp;EDidsbury ML"/>
      <sheetName val="Oldham&amp;Rochdale ML"/>
      <sheetName val="Eccles ML"/>
      <sheetName val="Bury ML"/>
      <sheetName val="Altrincham ML"/>
      <sheetName val="Lookup tables"/>
      <sheetName val="Totals"/>
      <sheetName val="Total Comp"/>
    </sheetNames>
    <sheetDataSet>
      <sheetData sheetId="0"/>
      <sheetData sheetId="1"/>
      <sheetData sheetId="2"/>
      <sheetData sheetId="3"/>
      <sheetData sheetId="4"/>
      <sheetData sheetId="5"/>
      <sheetData sheetId="6">
        <row r="3">
          <cell r="A3">
            <v>11</v>
          </cell>
          <cell r="B3" t="str">
            <v>PICCADILLY</v>
          </cell>
          <cell r="C3">
            <v>0</v>
          </cell>
          <cell r="D3" t="str">
            <v>City Centre</v>
          </cell>
          <cell r="M3">
            <v>1</v>
          </cell>
          <cell r="N3" t="str">
            <v>Monday</v>
          </cell>
          <cell r="P3">
            <v>1</v>
          </cell>
          <cell r="Q3" t="str">
            <v>Inbound to Manchester</v>
          </cell>
        </row>
        <row r="4">
          <cell r="A4">
            <v>12</v>
          </cell>
          <cell r="B4" t="str">
            <v>VICTORIA</v>
          </cell>
          <cell r="C4">
            <v>1</v>
          </cell>
          <cell r="D4" t="str">
            <v>Rochdale &amp; Oldham</v>
          </cell>
          <cell r="M4">
            <v>2</v>
          </cell>
          <cell r="N4" t="str">
            <v>Tuesday</v>
          </cell>
          <cell r="P4">
            <v>2</v>
          </cell>
          <cell r="Q4" t="str">
            <v>Outbound from Manchester</v>
          </cell>
        </row>
        <row r="5">
          <cell r="A5">
            <v>13</v>
          </cell>
          <cell r="B5" t="str">
            <v>DEANSGATE</v>
          </cell>
          <cell r="C5">
            <v>2</v>
          </cell>
          <cell r="D5" t="str">
            <v>Ashton</v>
          </cell>
          <cell r="M5">
            <v>3</v>
          </cell>
          <cell r="N5" t="str">
            <v>Wednesday</v>
          </cell>
          <cell r="P5">
            <v>3</v>
          </cell>
          <cell r="Q5" t="str">
            <v>To Stalybridge</v>
          </cell>
        </row>
        <row r="6">
          <cell r="A6">
            <v>14</v>
          </cell>
          <cell r="B6" t="str">
            <v>OXFORD ROAD</v>
          </cell>
          <cell r="C6">
            <v>3</v>
          </cell>
          <cell r="D6" t="str">
            <v>Marple &amp; Glossop</v>
          </cell>
          <cell r="M6">
            <v>4</v>
          </cell>
          <cell r="N6" t="str">
            <v>Thursday</v>
          </cell>
          <cell r="P6">
            <v>4</v>
          </cell>
          <cell r="Q6" t="str">
            <v>To Stockport</v>
          </cell>
        </row>
        <row r="7">
          <cell r="A7">
            <v>15</v>
          </cell>
          <cell r="B7" t="str">
            <v>SALFORD</v>
          </cell>
          <cell r="C7">
            <v>4</v>
          </cell>
          <cell r="D7" t="str">
            <v>Stockport &amp; Styal</v>
          </cell>
          <cell r="M7">
            <v>5</v>
          </cell>
          <cell r="N7" t="str">
            <v>Friday</v>
          </cell>
          <cell r="P7">
            <v>5</v>
          </cell>
          <cell r="Q7" t="str">
            <v>Cross-Boundary Inbound</v>
          </cell>
        </row>
        <row r="8">
          <cell r="A8">
            <v>16</v>
          </cell>
          <cell r="B8" t="str">
            <v>AIRPORT RAIL</v>
          </cell>
          <cell r="C8">
            <v>5</v>
          </cell>
          <cell r="D8" t="str">
            <v>Styal</v>
          </cell>
          <cell r="M8">
            <v>6</v>
          </cell>
          <cell r="N8" t="str">
            <v>Saturday</v>
          </cell>
          <cell r="P8">
            <v>6</v>
          </cell>
          <cell r="Q8" t="str">
            <v>Cross-Boundary Outbound</v>
          </cell>
        </row>
        <row r="9">
          <cell r="A9">
            <v>17</v>
          </cell>
          <cell r="B9" t="str">
            <v>SHUDEHILL ML</v>
          </cell>
          <cell r="C9">
            <v>6</v>
          </cell>
          <cell r="D9" t="str">
            <v>Altrincham ML</v>
          </cell>
          <cell r="M9">
            <v>7</v>
          </cell>
          <cell r="N9" t="str">
            <v>Sunday</v>
          </cell>
        </row>
        <row r="10">
          <cell r="A10">
            <v>18</v>
          </cell>
          <cell r="B10" t="str">
            <v>MARKET ST ML</v>
          </cell>
          <cell r="C10">
            <v>7</v>
          </cell>
          <cell r="D10" t="str">
            <v>Irlam</v>
          </cell>
        </row>
        <row r="11">
          <cell r="A11">
            <v>19</v>
          </cell>
          <cell r="B11" t="str">
            <v>PICCADILLY GDNS ML</v>
          </cell>
          <cell r="C11">
            <v>8</v>
          </cell>
          <cell r="D11" t="str">
            <v>Eccles</v>
          </cell>
        </row>
        <row r="12">
          <cell r="A12">
            <v>20</v>
          </cell>
          <cell r="B12" t="str">
            <v>PICCDILLY UNDERCROFT ML</v>
          </cell>
          <cell r="C12">
            <v>9</v>
          </cell>
          <cell r="D12" t="str">
            <v>Wigan &amp; Bolton</v>
          </cell>
        </row>
        <row r="13">
          <cell r="A13">
            <v>21</v>
          </cell>
          <cell r="B13" t="str">
            <v>ST PETER'S SQ ML</v>
          </cell>
          <cell r="C13">
            <v>10</v>
          </cell>
          <cell r="D13" t="str">
            <v>Bury ML</v>
          </cell>
          <cell r="P13">
            <v>1</v>
          </cell>
          <cell r="Q13" t="str">
            <v>Fine</v>
          </cell>
        </row>
        <row r="14">
          <cell r="A14">
            <v>22</v>
          </cell>
          <cell r="B14" t="str">
            <v>DEANSGATE-CASTLEFIELD ST ML</v>
          </cell>
          <cell r="C14">
            <v>11</v>
          </cell>
          <cell r="D14" t="str">
            <v>Stalybridge</v>
          </cell>
          <cell r="P14">
            <v>2</v>
          </cell>
          <cell r="Q14" t="str">
            <v>Raining</v>
          </cell>
        </row>
        <row r="15">
          <cell r="A15">
            <v>23</v>
          </cell>
          <cell r="B15" t="str">
            <v>VICTORIA ML</v>
          </cell>
          <cell r="C15">
            <v>12</v>
          </cell>
          <cell r="D15" t="str">
            <v>Eccles ML</v>
          </cell>
          <cell r="P15">
            <v>3</v>
          </cell>
          <cell r="Q15" t="str">
            <v>Snowing</v>
          </cell>
        </row>
        <row r="16">
          <cell r="A16">
            <v>24</v>
          </cell>
          <cell r="B16" t="str">
            <v>MOSELEY ST ML</v>
          </cell>
          <cell r="C16">
            <v>13</v>
          </cell>
          <cell r="D16" t="str">
            <v>Oldham&amp;Rochdale ML</v>
          </cell>
          <cell r="P16">
            <v>4</v>
          </cell>
          <cell r="Q16" t="str">
            <v>Foggy</v>
          </cell>
        </row>
        <row r="17">
          <cell r="A17">
            <v>600</v>
          </cell>
          <cell r="B17" t="str">
            <v>BLACKBURN</v>
          </cell>
          <cell r="C17">
            <v>14</v>
          </cell>
          <cell r="D17" t="str">
            <v>Chorlton&amp;EDidsbury ML</v>
          </cell>
          <cell r="P17">
            <v>5</v>
          </cell>
          <cell r="Q17" t="str">
            <v>Windy</v>
          </cell>
        </row>
        <row r="18">
          <cell r="A18">
            <v>601</v>
          </cell>
          <cell r="B18" t="str">
            <v>MACCLESFIELD</v>
          </cell>
          <cell r="C18">
            <v>15</v>
          </cell>
          <cell r="D18" t="str">
            <v>Droylsden&amp;Ashton ML</v>
          </cell>
          <cell r="P18">
            <v>6</v>
          </cell>
          <cell r="Q18" t="str">
            <v>Very Cold</v>
          </cell>
        </row>
        <row r="19">
          <cell r="A19">
            <v>700</v>
          </cell>
          <cell r="B19" t="str">
            <v>WIGAN NORTH WESTERN</v>
          </cell>
          <cell r="C19">
            <v>16</v>
          </cell>
          <cell r="D19" t="str">
            <v>Airport ML</v>
          </cell>
          <cell r="P19">
            <v>7</v>
          </cell>
          <cell r="Q19" t="str">
            <v>Unknown</v>
          </cell>
        </row>
        <row r="20">
          <cell r="A20">
            <v>701</v>
          </cell>
          <cell r="B20" t="str">
            <v>LITTLEBOROUGH</v>
          </cell>
        </row>
        <row r="21">
          <cell r="A21">
            <v>702</v>
          </cell>
          <cell r="B21" t="str">
            <v>ROCHDALE</v>
          </cell>
        </row>
        <row r="22">
          <cell r="A22">
            <v>703</v>
          </cell>
          <cell r="B22" t="str">
            <v>CASTLETON</v>
          </cell>
        </row>
        <row r="23">
          <cell r="A23">
            <v>704</v>
          </cell>
          <cell r="B23" t="str">
            <v>MOSTON</v>
          </cell>
        </row>
        <row r="24">
          <cell r="A24">
            <v>705</v>
          </cell>
          <cell r="B24" t="str">
            <v>MILES PLATTING</v>
          </cell>
        </row>
        <row r="25">
          <cell r="A25">
            <v>706</v>
          </cell>
          <cell r="B25" t="str">
            <v>MILNROW</v>
          </cell>
        </row>
        <row r="26">
          <cell r="A26">
            <v>707</v>
          </cell>
          <cell r="B26" t="str">
            <v>NEW HEY</v>
          </cell>
        </row>
        <row r="27">
          <cell r="A27">
            <v>708</v>
          </cell>
          <cell r="B27" t="str">
            <v>SHAW</v>
          </cell>
        </row>
        <row r="28">
          <cell r="A28">
            <v>710</v>
          </cell>
          <cell r="B28" t="str">
            <v>OLDHAM MUMPS</v>
          </cell>
        </row>
        <row r="29">
          <cell r="A29">
            <v>711</v>
          </cell>
          <cell r="B29" t="str">
            <v>OLDHAM WERNETH</v>
          </cell>
        </row>
        <row r="30">
          <cell r="A30">
            <v>712</v>
          </cell>
          <cell r="B30" t="str">
            <v>HOLLINWOOD</v>
          </cell>
        </row>
        <row r="31">
          <cell r="A31">
            <v>713</v>
          </cell>
          <cell r="B31" t="str">
            <v>FAILSWORTH</v>
          </cell>
        </row>
        <row r="32">
          <cell r="A32">
            <v>714</v>
          </cell>
          <cell r="B32" t="str">
            <v>DEAN LANE</v>
          </cell>
        </row>
        <row r="33">
          <cell r="A33">
            <v>715</v>
          </cell>
          <cell r="B33" t="str">
            <v>GREENFIELD</v>
          </cell>
        </row>
        <row r="34">
          <cell r="A34">
            <v>716</v>
          </cell>
          <cell r="B34" t="str">
            <v>MOSSLEY</v>
          </cell>
        </row>
        <row r="35">
          <cell r="A35">
            <v>717</v>
          </cell>
          <cell r="B35" t="str">
            <v>STALYBRIDGE</v>
          </cell>
        </row>
        <row r="36">
          <cell r="A36">
            <v>718</v>
          </cell>
          <cell r="B36" t="str">
            <v>ASHTON</v>
          </cell>
        </row>
        <row r="37">
          <cell r="A37">
            <v>719</v>
          </cell>
          <cell r="B37" t="str">
            <v>PARK</v>
          </cell>
        </row>
        <row r="38">
          <cell r="A38">
            <v>720</v>
          </cell>
          <cell r="B38" t="str">
            <v>BRINNINGTON</v>
          </cell>
        </row>
        <row r="39">
          <cell r="A39">
            <v>721</v>
          </cell>
          <cell r="B39" t="str">
            <v>ARDWICK</v>
          </cell>
        </row>
        <row r="40">
          <cell r="A40">
            <v>722</v>
          </cell>
          <cell r="B40" t="str">
            <v>HATTERSLEY</v>
          </cell>
        </row>
        <row r="41">
          <cell r="A41">
            <v>723</v>
          </cell>
          <cell r="B41" t="str">
            <v>BROADBOTTOM</v>
          </cell>
        </row>
        <row r="42">
          <cell r="A42">
            <v>725</v>
          </cell>
          <cell r="B42" t="str">
            <v>NEWTON</v>
          </cell>
        </row>
        <row r="43">
          <cell r="A43">
            <v>726</v>
          </cell>
          <cell r="B43" t="str">
            <v>GUIDE BRIDGE</v>
          </cell>
        </row>
        <row r="44">
          <cell r="A44">
            <v>727</v>
          </cell>
          <cell r="B44" t="str">
            <v>FAIRFIELD</v>
          </cell>
        </row>
        <row r="45">
          <cell r="A45">
            <v>728</v>
          </cell>
          <cell r="B45" t="str">
            <v>GORTON</v>
          </cell>
        </row>
        <row r="46">
          <cell r="A46">
            <v>729</v>
          </cell>
          <cell r="B46" t="str">
            <v>MARPLE</v>
          </cell>
        </row>
        <row r="47">
          <cell r="A47">
            <v>730</v>
          </cell>
          <cell r="B47" t="str">
            <v>ROSE HILL</v>
          </cell>
        </row>
        <row r="48">
          <cell r="A48">
            <v>731</v>
          </cell>
          <cell r="B48" t="str">
            <v>ROMILEY</v>
          </cell>
        </row>
        <row r="49">
          <cell r="A49">
            <v>732</v>
          </cell>
          <cell r="B49" t="str">
            <v>BREDBURY</v>
          </cell>
        </row>
        <row r="50">
          <cell r="A50">
            <v>733</v>
          </cell>
          <cell r="B50" t="str">
            <v>REDDISH NORTH</v>
          </cell>
        </row>
        <row r="51">
          <cell r="A51">
            <v>734</v>
          </cell>
          <cell r="B51" t="str">
            <v>BELLE VUE</v>
          </cell>
        </row>
        <row r="52">
          <cell r="A52">
            <v>735</v>
          </cell>
          <cell r="B52" t="str">
            <v>ASHBURYS</v>
          </cell>
        </row>
        <row r="53">
          <cell r="A53">
            <v>736</v>
          </cell>
          <cell r="B53" t="str">
            <v>WOODLEY</v>
          </cell>
        </row>
        <row r="54">
          <cell r="A54">
            <v>737</v>
          </cell>
          <cell r="B54" t="str">
            <v>HYDE CENTRAL</v>
          </cell>
        </row>
        <row r="55">
          <cell r="A55">
            <v>738</v>
          </cell>
          <cell r="B55" t="str">
            <v>HYDE NORTH</v>
          </cell>
        </row>
        <row r="56">
          <cell r="A56">
            <v>739</v>
          </cell>
          <cell r="B56" t="str">
            <v>MIDDLEWOOD</v>
          </cell>
        </row>
        <row r="57">
          <cell r="A57">
            <v>740</v>
          </cell>
          <cell r="B57" t="str">
            <v>HAZEL GROVE</v>
          </cell>
        </row>
        <row r="58">
          <cell r="A58">
            <v>741</v>
          </cell>
          <cell r="B58" t="str">
            <v>DAVENPORT</v>
          </cell>
        </row>
        <row r="59">
          <cell r="A59">
            <v>742</v>
          </cell>
          <cell r="B59" t="str">
            <v>BRAMHALL</v>
          </cell>
        </row>
        <row r="60">
          <cell r="A60">
            <v>743</v>
          </cell>
          <cell r="B60" t="str">
            <v>CHEADLE HULME</v>
          </cell>
        </row>
        <row r="61">
          <cell r="A61">
            <v>744</v>
          </cell>
          <cell r="B61" t="str">
            <v>STOCKPORT</v>
          </cell>
        </row>
        <row r="62">
          <cell r="A62">
            <v>745</v>
          </cell>
          <cell r="B62" t="str">
            <v>HEATON CHAPEL</v>
          </cell>
        </row>
        <row r="63">
          <cell r="A63">
            <v>746</v>
          </cell>
          <cell r="B63" t="str">
            <v>LEVENSHULME</v>
          </cell>
        </row>
        <row r="64">
          <cell r="A64">
            <v>747</v>
          </cell>
          <cell r="B64" t="str">
            <v>HEALD GREEN</v>
          </cell>
        </row>
        <row r="65">
          <cell r="A65">
            <v>748</v>
          </cell>
          <cell r="B65" t="str">
            <v>GATLEY</v>
          </cell>
        </row>
        <row r="66">
          <cell r="A66">
            <v>749</v>
          </cell>
          <cell r="B66" t="str">
            <v>EAST DIDSBURY</v>
          </cell>
        </row>
        <row r="67">
          <cell r="A67">
            <v>750</v>
          </cell>
          <cell r="B67" t="str">
            <v>BURNAGE</v>
          </cell>
        </row>
        <row r="68">
          <cell r="A68">
            <v>751</v>
          </cell>
          <cell r="B68" t="str">
            <v>MAULDETH ROAD</v>
          </cell>
        </row>
        <row r="69">
          <cell r="A69">
            <v>752</v>
          </cell>
          <cell r="B69" t="str">
            <v>HALE</v>
          </cell>
        </row>
        <row r="70">
          <cell r="A70">
            <v>753</v>
          </cell>
          <cell r="B70" t="str">
            <v>ALTRINCHAM</v>
          </cell>
        </row>
        <row r="71">
          <cell r="A71">
            <v>754</v>
          </cell>
          <cell r="B71" t="str">
            <v>NAVIGATION ROAD</v>
          </cell>
        </row>
        <row r="72">
          <cell r="A72">
            <v>755</v>
          </cell>
          <cell r="B72" t="str">
            <v>TIMPERLEY</v>
          </cell>
        </row>
        <row r="73">
          <cell r="A73">
            <v>756</v>
          </cell>
          <cell r="B73" t="str">
            <v>BROOKLANDS</v>
          </cell>
        </row>
        <row r="74">
          <cell r="A74">
            <v>757</v>
          </cell>
          <cell r="B74" t="str">
            <v>ECCLES</v>
          </cell>
        </row>
        <row r="75">
          <cell r="A75">
            <v>758</v>
          </cell>
          <cell r="B75" t="str">
            <v>SALE</v>
          </cell>
        </row>
        <row r="76">
          <cell r="A76">
            <v>759</v>
          </cell>
          <cell r="B76" t="str">
            <v>DANE ROAD</v>
          </cell>
        </row>
        <row r="77">
          <cell r="A77">
            <v>760</v>
          </cell>
          <cell r="B77" t="str">
            <v>STRETFORD</v>
          </cell>
        </row>
        <row r="78">
          <cell r="A78">
            <v>761</v>
          </cell>
          <cell r="B78" t="str">
            <v>OLD TRAFFORD</v>
          </cell>
        </row>
        <row r="79">
          <cell r="A79">
            <v>762</v>
          </cell>
          <cell r="B79" t="str">
            <v>TRAFFORD BAR</v>
          </cell>
        </row>
        <row r="80">
          <cell r="A80">
            <v>763</v>
          </cell>
          <cell r="B80" t="str">
            <v>IRLAM</v>
          </cell>
        </row>
        <row r="81">
          <cell r="A81">
            <v>764</v>
          </cell>
          <cell r="B81" t="str">
            <v>FLIXTON</v>
          </cell>
        </row>
        <row r="82">
          <cell r="A82">
            <v>765</v>
          </cell>
          <cell r="B82" t="str">
            <v>CHASSEN ROAD</v>
          </cell>
        </row>
        <row r="83">
          <cell r="A83">
            <v>766</v>
          </cell>
          <cell r="B83" t="str">
            <v>URMSTON</v>
          </cell>
        </row>
        <row r="84">
          <cell r="A84">
            <v>767</v>
          </cell>
          <cell r="B84" t="str">
            <v>HUMPHREY PARK</v>
          </cell>
        </row>
        <row r="85">
          <cell r="A85">
            <v>768</v>
          </cell>
          <cell r="B85" t="str">
            <v>TRAFFORD PARK</v>
          </cell>
        </row>
        <row r="86">
          <cell r="A86">
            <v>769</v>
          </cell>
          <cell r="B86" t="str">
            <v>PATRICROFT</v>
          </cell>
        </row>
        <row r="87">
          <cell r="A87">
            <v>770</v>
          </cell>
          <cell r="B87" t="str">
            <v>ORRELL</v>
          </cell>
        </row>
        <row r="88">
          <cell r="A88">
            <v>771</v>
          </cell>
          <cell r="B88" t="str">
            <v>PEMBERTON</v>
          </cell>
        </row>
        <row r="89">
          <cell r="A89">
            <v>772</v>
          </cell>
          <cell r="B89" t="str">
            <v>GATHURST</v>
          </cell>
        </row>
        <row r="90">
          <cell r="A90">
            <v>773</v>
          </cell>
          <cell r="B90" t="str">
            <v>WIGAN WALLGATE</v>
          </cell>
        </row>
        <row r="91">
          <cell r="A91">
            <v>774</v>
          </cell>
          <cell r="B91" t="str">
            <v>INCE</v>
          </cell>
        </row>
        <row r="92">
          <cell r="A92">
            <v>775</v>
          </cell>
          <cell r="B92" t="str">
            <v>HINDLEY</v>
          </cell>
        </row>
        <row r="93">
          <cell r="A93">
            <v>776</v>
          </cell>
          <cell r="B93" t="str">
            <v>DAISY HILL</v>
          </cell>
        </row>
        <row r="94">
          <cell r="A94">
            <v>777</v>
          </cell>
          <cell r="B94" t="str">
            <v>ATHERTON</v>
          </cell>
        </row>
        <row r="95">
          <cell r="A95">
            <v>778</v>
          </cell>
          <cell r="B95" t="str">
            <v>WALKDEN</v>
          </cell>
        </row>
        <row r="96">
          <cell r="A96">
            <v>779</v>
          </cell>
          <cell r="B96" t="str">
            <v>MOORSIDE</v>
          </cell>
        </row>
        <row r="97">
          <cell r="A97">
            <v>780</v>
          </cell>
          <cell r="B97" t="str">
            <v>SWINTON</v>
          </cell>
        </row>
        <row r="98">
          <cell r="A98">
            <v>781</v>
          </cell>
          <cell r="B98" t="str">
            <v>BROMLEY CROSS</v>
          </cell>
        </row>
        <row r="99">
          <cell r="A99">
            <v>782</v>
          </cell>
          <cell r="B99" t="str">
            <v>BOLTON</v>
          </cell>
        </row>
        <row r="100">
          <cell r="A100">
            <v>783</v>
          </cell>
          <cell r="B100" t="str">
            <v>MOSES GATE</v>
          </cell>
        </row>
        <row r="101">
          <cell r="A101">
            <v>784</v>
          </cell>
          <cell r="B101" t="str">
            <v>FARNWORTH</v>
          </cell>
        </row>
        <row r="102">
          <cell r="A102">
            <v>785</v>
          </cell>
          <cell r="B102" t="str">
            <v>KEARSLEY</v>
          </cell>
        </row>
        <row r="103">
          <cell r="A103">
            <v>786</v>
          </cell>
          <cell r="B103" t="str">
            <v>CLIFTON</v>
          </cell>
        </row>
        <row r="104">
          <cell r="A104">
            <v>787</v>
          </cell>
          <cell r="B104" t="str">
            <v>WESTHOUGHTON</v>
          </cell>
        </row>
        <row r="105">
          <cell r="A105">
            <v>788</v>
          </cell>
          <cell r="B105" t="str">
            <v>BLACKROD</v>
          </cell>
        </row>
        <row r="106">
          <cell r="A106">
            <v>789</v>
          </cell>
          <cell r="B106" t="str">
            <v>BURY INTERCHANGE</v>
          </cell>
        </row>
        <row r="107">
          <cell r="A107">
            <v>790</v>
          </cell>
          <cell r="B107" t="str">
            <v>RADCLIFFE</v>
          </cell>
        </row>
        <row r="108">
          <cell r="A108">
            <v>791</v>
          </cell>
          <cell r="B108" t="str">
            <v>WHITEFIELD</v>
          </cell>
        </row>
        <row r="109">
          <cell r="A109">
            <v>792</v>
          </cell>
          <cell r="B109" t="str">
            <v>BESSES O'TH'BARN</v>
          </cell>
        </row>
        <row r="110">
          <cell r="A110">
            <v>793</v>
          </cell>
          <cell r="B110" t="str">
            <v>PRESTWICH</v>
          </cell>
        </row>
        <row r="111">
          <cell r="A111">
            <v>794</v>
          </cell>
          <cell r="B111" t="str">
            <v>HEATON PARK</v>
          </cell>
        </row>
        <row r="112">
          <cell r="A112">
            <v>795</v>
          </cell>
          <cell r="B112" t="str">
            <v>BOWKER VALE</v>
          </cell>
        </row>
        <row r="113">
          <cell r="A113">
            <v>796</v>
          </cell>
          <cell r="B113" t="str">
            <v>CRUMPSALL</v>
          </cell>
        </row>
        <row r="114">
          <cell r="A114">
            <v>797</v>
          </cell>
          <cell r="B114" t="str">
            <v>WOODLANDS ROAD</v>
          </cell>
        </row>
        <row r="115">
          <cell r="A115">
            <v>798</v>
          </cell>
          <cell r="B115" t="str">
            <v>HORWICH PARKWAY</v>
          </cell>
        </row>
        <row r="116">
          <cell r="A116">
            <v>801</v>
          </cell>
          <cell r="B116" t="str">
            <v>GLOSSOP</v>
          </cell>
        </row>
        <row r="117">
          <cell r="A117">
            <v>802</v>
          </cell>
          <cell r="B117" t="str">
            <v>HADFIELD</v>
          </cell>
        </row>
        <row r="118">
          <cell r="A118">
            <v>803</v>
          </cell>
          <cell r="B118" t="str">
            <v>DINTING</v>
          </cell>
        </row>
        <row r="119">
          <cell r="A119">
            <v>804</v>
          </cell>
          <cell r="B119" t="str">
            <v>NEW MILLS CENTRAL</v>
          </cell>
        </row>
        <row r="120">
          <cell r="A120">
            <v>805</v>
          </cell>
          <cell r="B120" t="str">
            <v>STRINES</v>
          </cell>
        </row>
        <row r="121">
          <cell r="A121">
            <v>806</v>
          </cell>
          <cell r="B121" t="str">
            <v>BUXTON</v>
          </cell>
        </row>
        <row r="122">
          <cell r="A122">
            <v>807</v>
          </cell>
          <cell r="B122" t="str">
            <v>DOVE HOLES</v>
          </cell>
        </row>
        <row r="123">
          <cell r="A123">
            <v>808</v>
          </cell>
          <cell r="B123" t="str">
            <v>CHAPEL-EN-LE-FRITH</v>
          </cell>
        </row>
        <row r="124">
          <cell r="A124">
            <v>809</v>
          </cell>
          <cell r="B124" t="str">
            <v>WHALEY BRIDGE</v>
          </cell>
        </row>
        <row r="125">
          <cell r="A125">
            <v>810</v>
          </cell>
          <cell r="B125" t="str">
            <v>FURNESS VALE</v>
          </cell>
        </row>
        <row r="126">
          <cell r="A126">
            <v>811</v>
          </cell>
          <cell r="B126" t="str">
            <v>NEW MILLS NORTH</v>
          </cell>
        </row>
        <row r="127">
          <cell r="A127">
            <v>812</v>
          </cell>
          <cell r="B127" t="str">
            <v>DISLEY</v>
          </cell>
        </row>
        <row r="128">
          <cell r="A128">
            <v>819</v>
          </cell>
          <cell r="B128" t="str">
            <v>PRESTBURY</v>
          </cell>
        </row>
        <row r="129">
          <cell r="A129">
            <v>820</v>
          </cell>
          <cell r="B129" t="str">
            <v>ADLINGTON</v>
          </cell>
        </row>
        <row r="130">
          <cell r="A130">
            <v>821</v>
          </cell>
          <cell r="B130" t="str">
            <v>POYNTON</v>
          </cell>
        </row>
        <row r="131">
          <cell r="A131">
            <v>827</v>
          </cell>
          <cell r="B131" t="str">
            <v>ALDERLEY EDGE</v>
          </cell>
        </row>
        <row r="132">
          <cell r="A132">
            <v>828</v>
          </cell>
          <cell r="B132" t="str">
            <v>WILMSLOW</v>
          </cell>
        </row>
        <row r="133">
          <cell r="A133">
            <v>829</v>
          </cell>
          <cell r="B133" t="str">
            <v>HANDFORTH</v>
          </cell>
        </row>
        <row r="134">
          <cell r="A134">
            <v>837</v>
          </cell>
          <cell r="B134" t="str">
            <v>STYAL</v>
          </cell>
        </row>
        <row r="135">
          <cell r="A135">
            <v>838</v>
          </cell>
          <cell r="B135" t="str">
            <v>BIRCHWOOD</v>
          </cell>
        </row>
        <row r="136">
          <cell r="A136">
            <v>839</v>
          </cell>
          <cell r="B136" t="str">
            <v>GLAZEBROOK</v>
          </cell>
        </row>
        <row r="137">
          <cell r="A137">
            <v>864</v>
          </cell>
          <cell r="B137" t="str">
            <v>DERKER</v>
          </cell>
        </row>
        <row r="138">
          <cell r="A138">
            <v>865</v>
          </cell>
          <cell r="B138" t="str">
            <v>SMITHY BRIDGE</v>
          </cell>
        </row>
        <row r="139">
          <cell r="A139">
            <v>866</v>
          </cell>
          <cell r="B139" t="str">
            <v>MILLS HILL</v>
          </cell>
        </row>
        <row r="140">
          <cell r="A140">
            <v>867</v>
          </cell>
          <cell r="B140" t="str">
            <v>FLOWERY FIELD</v>
          </cell>
        </row>
        <row r="141">
          <cell r="A141">
            <v>868</v>
          </cell>
          <cell r="B141" t="str">
            <v>RYDER BROW</v>
          </cell>
        </row>
        <row r="142">
          <cell r="A142">
            <v>869</v>
          </cell>
          <cell r="B142" t="str">
            <v>HALL I'TH'WOOD</v>
          </cell>
        </row>
        <row r="143">
          <cell r="A143">
            <v>870</v>
          </cell>
          <cell r="B143" t="str">
            <v>HAG FOLD</v>
          </cell>
        </row>
        <row r="144">
          <cell r="A144">
            <v>871</v>
          </cell>
          <cell r="B144" t="str">
            <v>SALFORD CRESCENT</v>
          </cell>
        </row>
        <row r="145">
          <cell r="A145">
            <v>872</v>
          </cell>
          <cell r="B145" t="str">
            <v>LOSTOCK JUNCTION</v>
          </cell>
        </row>
        <row r="146">
          <cell r="A146">
            <v>873</v>
          </cell>
          <cell r="B146" t="str">
            <v>DENTON</v>
          </cell>
        </row>
        <row r="147">
          <cell r="A147">
            <v>874</v>
          </cell>
          <cell r="B147" t="str">
            <v>REDDISH SOUTH</v>
          </cell>
        </row>
        <row r="148">
          <cell r="A148">
            <v>875</v>
          </cell>
          <cell r="B148" t="str">
            <v>GODLEY</v>
          </cell>
        </row>
        <row r="149">
          <cell r="A149">
            <v>881</v>
          </cell>
          <cell r="B149" t="str">
            <v>WOODSMOOR</v>
          </cell>
        </row>
        <row r="150">
          <cell r="A150">
            <v>973</v>
          </cell>
          <cell r="B150" t="str">
            <v>CORNBROOK ECC</v>
          </cell>
        </row>
        <row r="151">
          <cell r="A151">
            <v>974</v>
          </cell>
          <cell r="B151" t="str">
            <v>POMONA</v>
          </cell>
        </row>
        <row r="152">
          <cell r="A152">
            <v>975</v>
          </cell>
          <cell r="B152" t="str">
            <v>EXCHANGE QUAY</v>
          </cell>
        </row>
        <row r="153">
          <cell r="A153">
            <v>976</v>
          </cell>
          <cell r="B153" t="str">
            <v>SALFORD QUAYS</v>
          </cell>
        </row>
        <row r="154">
          <cell r="A154">
            <v>977</v>
          </cell>
          <cell r="B154" t="str">
            <v>ANCHORAGE</v>
          </cell>
        </row>
        <row r="155">
          <cell r="A155">
            <v>978</v>
          </cell>
          <cell r="B155" t="str">
            <v>HARBOUR CITY</v>
          </cell>
        </row>
        <row r="156">
          <cell r="A156">
            <v>979</v>
          </cell>
          <cell r="B156" t="str">
            <v>BROADWAY</v>
          </cell>
        </row>
        <row r="157">
          <cell r="A157">
            <v>980</v>
          </cell>
          <cell r="B157" t="str">
            <v>LANGWORTHY</v>
          </cell>
        </row>
        <row r="158">
          <cell r="A158">
            <v>981</v>
          </cell>
          <cell r="B158" t="str">
            <v>WEASTE</v>
          </cell>
        </row>
        <row r="159">
          <cell r="A159">
            <v>982</v>
          </cell>
          <cell r="B159" t="str">
            <v>LADYWELL</v>
          </cell>
        </row>
        <row r="160">
          <cell r="A160">
            <v>983</v>
          </cell>
          <cell r="B160" t="str">
            <v>ECCLES ML</v>
          </cell>
        </row>
        <row r="161">
          <cell r="A161">
            <v>984</v>
          </cell>
          <cell r="B161" t="str">
            <v>APPLEY BRIDGE</v>
          </cell>
        </row>
        <row r="162">
          <cell r="A162">
            <v>985</v>
          </cell>
          <cell r="B162" t="str">
            <v>ALTRINCHAM BR</v>
          </cell>
        </row>
        <row r="163">
          <cell r="A163">
            <v>986</v>
          </cell>
          <cell r="B163" t="str">
            <v>BRYN</v>
          </cell>
        </row>
        <row r="164">
          <cell r="A164">
            <v>987</v>
          </cell>
          <cell r="B164" t="str">
            <v>CORNBROOK ALT</v>
          </cell>
        </row>
        <row r="165">
          <cell r="A165">
            <v>988</v>
          </cell>
          <cell r="B165" t="str">
            <v>NAVIGATION ROAD BR</v>
          </cell>
        </row>
        <row r="166">
          <cell r="A166">
            <v>989</v>
          </cell>
          <cell r="B166" t="str">
            <v>MEDIACITYUK</v>
          </cell>
        </row>
        <row r="167">
          <cell r="A167">
            <v>990</v>
          </cell>
          <cell r="B167" t="str">
            <v>ABRAHAM MOSS</v>
          </cell>
        </row>
        <row r="168">
          <cell r="A168">
            <v>991</v>
          </cell>
          <cell r="B168" t="str">
            <v>QUEENS RD</v>
          </cell>
        </row>
        <row r="169">
          <cell r="A169">
            <v>992</v>
          </cell>
          <cell r="B169" t="str">
            <v>Unallocated</v>
          </cell>
        </row>
        <row r="170">
          <cell r="A170">
            <v>993</v>
          </cell>
          <cell r="B170" t="str">
            <v>Unallocated</v>
          </cell>
        </row>
        <row r="171">
          <cell r="A171">
            <v>994</v>
          </cell>
          <cell r="B171" t="str">
            <v>Unallocated</v>
          </cell>
        </row>
        <row r="172">
          <cell r="A172">
            <v>995</v>
          </cell>
          <cell r="B172" t="str">
            <v>Unallocated</v>
          </cell>
        </row>
        <row r="173">
          <cell r="A173">
            <v>996</v>
          </cell>
          <cell r="B173" t="str">
            <v>Unallocated</v>
          </cell>
        </row>
        <row r="174">
          <cell r="A174">
            <v>997</v>
          </cell>
          <cell r="B174" t="str">
            <v>Unallocated</v>
          </cell>
        </row>
        <row r="175">
          <cell r="A175">
            <v>998</v>
          </cell>
          <cell r="B175" t="str">
            <v>Unallocated</v>
          </cell>
        </row>
        <row r="176">
          <cell r="A176">
            <v>1300</v>
          </cell>
          <cell r="B176" t="str">
            <v>MONSALL</v>
          </cell>
        </row>
        <row r="177">
          <cell r="A177">
            <v>1301</v>
          </cell>
          <cell r="B177" t="str">
            <v>CENTRAL PARK</v>
          </cell>
        </row>
        <row r="178">
          <cell r="A178">
            <v>1302</v>
          </cell>
          <cell r="B178" t="str">
            <v>NEWTON HEATH &amp; MOSTON</v>
          </cell>
        </row>
        <row r="179">
          <cell r="A179">
            <v>1304</v>
          </cell>
          <cell r="B179" t="str">
            <v>FAILSWORTH</v>
          </cell>
        </row>
        <row r="180">
          <cell r="A180">
            <v>1305</v>
          </cell>
          <cell r="B180" t="str">
            <v>HOLLINWOOD</v>
          </cell>
        </row>
        <row r="181">
          <cell r="A181">
            <v>1306</v>
          </cell>
          <cell r="B181" t="str">
            <v>SOUTH CHADDERTON</v>
          </cell>
        </row>
        <row r="182">
          <cell r="A182">
            <v>1307</v>
          </cell>
          <cell r="B182" t="str">
            <v>FREEHOLD</v>
          </cell>
        </row>
        <row r="183">
          <cell r="A183">
            <v>1308</v>
          </cell>
          <cell r="B183" t="str">
            <v>Unallocated</v>
          </cell>
        </row>
        <row r="184">
          <cell r="A184">
            <v>1309</v>
          </cell>
          <cell r="B184" t="str">
            <v>OLDHAM MUMPS</v>
          </cell>
        </row>
        <row r="185">
          <cell r="A185">
            <v>1310</v>
          </cell>
          <cell r="B185" t="str">
            <v>WESTWOOD</v>
          </cell>
        </row>
        <row r="186">
          <cell r="A186">
            <v>1311</v>
          </cell>
          <cell r="B186" t="str">
            <v>OLDHAM KING ST</v>
          </cell>
        </row>
        <row r="187">
          <cell r="A187">
            <v>1312</v>
          </cell>
          <cell r="B187" t="str">
            <v>OLDHAM CENTRAL</v>
          </cell>
        </row>
        <row r="188">
          <cell r="A188">
            <v>1313</v>
          </cell>
          <cell r="B188" t="str">
            <v>DERKER</v>
          </cell>
        </row>
        <row r="189">
          <cell r="A189">
            <v>1314</v>
          </cell>
          <cell r="B189" t="str">
            <v>SHAW &amp; CROMPTON</v>
          </cell>
        </row>
        <row r="190">
          <cell r="A190">
            <v>1315</v>
          </cell>
          <cell r="B190" t="str">
            <v>NEWHEY</v>
          </cell>
        </row>
        <row r="191">
          <cell r="A191">
            <v>1316</v>
          </cell>
          <cell r="B191" t="str">
            <v>MILNROW</v>
          </cell>
        </row>
        <row r="192">
          <cell r="A192">
            <v>1317</v>
          </cell>
          <cell r="B192" t="str">
            <v>KINGSWAY BUSINESS PARK</v>
          </cell>
        </row>
        <row r="193">
          <cell r="A193">
            <v>1318</v>
          </cell>
          <cell r="B193" t="str">
            <v>NEWBOLD</v>
          </cell>
        </row>
        <row r="194">
          <cell r="A194">
            <v>1319</v>
          </cell>
          <cell r="B194" t="str">
            <v>ROCHDALE ML STN</v>
          </cell>
        </row>
        <row r="195">
          <cell r="A195">
            <v>1320</v>
          </cell>
          <cell r="B195" t="str">
            <v>Unallocated</v>
          </cell>
        </row>
        <row r="196">
          <cell r="A196">
            <v>1321</v>
          </cell>
          <cell r="B196" t="str">
            <v>ROCHDALE TC</v>
          </cell>
        </row>
        <row r="197">
          <cell r="A197">
            <v>1400</v>
          </cell>
          <cell r="B197" t="str">
            <v>FIRSWOOD</v>
          </cell>
        </row>
        <row r="198">
          <cell r="A198">
            <v>1401</v>
          </cell>
          <cell r="B198" t="str">
            <v>CHORLTON</v>
          </cell>
        </row>
        <row r="199">
          <cell r="A199">
            <v>1402</v>
          </cell>
          <cell r="B199" t="str">
            <v>ST WERBURGH'S RD</v>
          </cell>
        </row>
        <row r="200">
          <cell r="A200">
            <v>1404</v>
          </cell>
          <cell r="B200" t="str">
            <v>WITHINGTON</v>
          </cell>
        </row>
        <row r="201">
          <cell r="A201">
            <v>1405</v>
          </cell>
          <cell r="B201" t="str">
            <v>BURTON RD</v>
          </cell>
        </row>
        <row r="202">
          <cell r="A202">
            <v>1406</v>
          </cell>
          <cell r="B202" t="str">
            <v>WEST DIDSBURY</v>
          </cell>
        </row>
        <row r="203">
          <cell r="A203">
            <v>1407</v>
          </cell>
          <cell r="B203" t="str">
            <v>DIDSBURY VILLAGE</v>
          </cell>
        </row>
        <row r="204">
          <cell r="A204">
            <v>1408</v>
          </cell>
          <cell r="B204" t="str">
            <v>EAST DIDSBURY</v>
          </cell>
        </row>
        <row r="205">
          <cell r="A205">
            <v>1409</v>
          </cell>
          <cell r="B205" t="str">
            <v>CORNBROOK DIDS</v>
          </cell>
        </row>
        <row r="206">
          <cell r="A206">
            <v>1500</v>
          </cell>
          <cell r="B206" t="str">
            <v>NEW ISLINGTON</v>
          </cell>
        </row>
        <row r="207">
          <cell r="A207">
            <v>1501</v>
          </cell>
          <cell r="B207" t="str">
            <v>HOLT TOWN</v>
          </cell>
        </row>
        <row r="208">
          <cell r="A208">
            <v>1502</v>
          </cell>
          <cell r="B208" t="str">
            <v>ETIHAD CAMPUS</v>
          </cell>
        </row>
        <row r="209">
          <cell r="A209">
            <v>1504</v>
          </cell>
          <cell r="B209" t="str">
            <v>VELOCITY</v>
          </cell>
        </row>
        <row r="210">
          <cell r="A210">
            <v>1505</v>
          </cell>
          <cell r="B210" t="str">
            <v>CLAYTON</v>
          </cell>
        </row>
        <row r="211">
          <cell r="A211">
            <v>1506</v>
          </cell>
          <cell r="B211" t="str">
            <v>EDGE LANE</v>
          </cell>
        </row>
        <row r="212">
          <cell r="A212">
            <v>1507</v>
          </cell>
          <cell r="B212" t="str">
            <v>CEMETERY ROAD</v>
          </cell>
        </row>
        <row r="213">
          <cell r="A213">
            <v>1508</v>
          </cell>
          <cell r="B213" t="str">
            <v>DROYLSDEN</v>
          </cell>
        </row>
        <row r="214">
          <cell r="A214">
            <v>1509</v>
          </cell>
          <cell r="B214" t="str">
            <v>AUDENSHAW</v>
          </cell>
        </row>
        <row r="215">
          <cell r="A215">
            <v>1510</v>
          </cell>
          <cell r="B215" t="str">
            <v>ASHTON MOSS</v>
          </cell>
        </row>
        <row r="216">
          <cell r="A216">
            <v>1511</v>
          </cell>
          <cell r="B216" t="str">
            <v>ASHTON WEST</v>
          </cell>
        </row>
        <row r="217">
          <cell r="A217">
            <v>1512</v>
          </cell>
          <cell r="B217" t="str">
            <v>ASHTON-UNDER-LYNE</v>
          </cell>
        </row>
        <row r="218">
          <cell r="A218">
            <v>1600</v>
          </cell>
          <cell r="B218" t="str">
            <v>ST WERBURGH'S RD (Airport)</v>
          </cell>
        </row>
        <row r="219">
          <cell r="A219">
            <v>1601</v>
          </cell>
          <cell r="B219" t="str">
            <v>BARLOW MOOR RD</v>
          </cell>
        </row>
        <row r="220">
          <cell r="A220">
            <v>1602</v>
          </cell>
          <cell r="B220" t="str">
            <v>SALE WATER PARK</v>
          </cell>
        </row>
        <row r="221">
          <cell r="A221">
            <v>1603</v>
          </cell>
          <cell r="B221" t="str">
            <v>NORTHERN MOOR</v>
          </cell>
        </row>
        <row r="222">
          <cell r="A222">
            <v>1604</v>
          </cell>
          <cell r="B222" t="str">
            <v>WYTHENSHAWE PARK</v>
          </cell>
        </row>
        <row r="223">
          <cell r="A223">
            <v>1605</v>
          </cell>
          <cell r="B223" t="str">
            <v>MOOR RD</v>
          </cell>
        </row>
        <row r="224">
          <cell r="A224">
            <v>1606</v>
          </cell>
          <cell r="B224" t="str">
            <v>BAGULEY</v>
          </cell>
        </row>
        <row r="225">
          <cell r="A225">
            <v>1607</v>
          </cell>
          <cell r="B225" t="str">
            <v>ROUNDTHORN</v>
          </cell>
        </row>
        <row r="226">
          <cell r="A226">
            <v>1608</v>
          </cell>
          <cell r="B226" t="str">
            <v>HAVELEY</v>
          </cell>
        </row>
        <row r="227">
          <cell r="A227">
            <v>1609</v>
          </cell>
          <cell r="B227" t="str">
            <v>BENCHILL</v>
          </cell>
        </row>
        <row r="228">
          <cell r="A228">
            <v>1610</v>
          </cell>
          <cell r="B228" t="str">
            <v>CROSSACRES</v>
          </cell>
        </row>
        <row r="229">
          <cell r="A229">
            <v>1611</v>
          </cell>
          <cell r="B229" t="str">
            <v>WYTHENSHAWE TC</v>
          </cell>
        </row>
        <row r="230">
          <cell r="A230">
            <v>1612</v>
          </cell>
          <cell r="B230" t="str">
            <v>ROBINSWOOD RD</v>
          </cell>
        </row>
        <row r="231">
          <cell r="A231">
            <v>1613</v>
          </cell>
          <cell r="B231" t="str">
            <v>PEEL HALL</v>
          </cell>
        </row>
        <row r="232">
          <cell r="A232">
            <v>1614</v>
          </cell>
          <cell r="B232" t="str">
            <v>SHADOWMOSS</v>
          </cell>
        </row>
        <row r="233">
          <cell r="A233">
            <v>1615</v>
          </cell>
          <cell r="B233" t="str">
            <v>MCR AIRPORT ML</v>
          </cell>
        </row>
        <row r="234">
          <cell r="A234"/>
          <cell r="B234"/>
        </row>
        <row r="235">
          <cell r="A235"/>
          <cell r="B235"/>
        </row>
        <row r="236">
          <cell r="A236"/>
          <cell r="B236"/>
        </row>
        <row r="237">
          <cell r="A237"/>
          <cell r="B237"/>
        </row>
        <row r="238">
          <cell r="A238"/>
          <cell r="B238"/>
        </row>
        <row r="239">
          <cell r="A239"/>
          <cell r="B239"/>
        </row>
        <row r="240">
          <cell r="A240"/>
          <cell r="B240"/>
        </row>
        <row r="241">
          <cell r="A241"/>
          <cell r="B241"/>
        </row>
        <row r="242">
          <cell r="A242"/>
          <cell r="B242"/>
        </row>
      </sheetData>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FF1D3-646B-4D80-9219-0DC8274F95F2}">
  <sheetPr>
    <pageSetUpPr fitToPage="1"/>
  </sheetPr>
  <dimension ref="A1:Q31"/>
  <sheetViews>
    <sheetView tabSelected="1" zoomScaleNormal="100" workbookViewId="0">
      <selection activeCell="N8" sqref="N8"/>
    </sheetView>
  </sheetViews>
  <sheetFormatPr defaultRowHeight="12.75" x14ac:dyDescent="0.2"/>
  <cols>
    <col min="1" max="8" width="9.140625" style="2"/>
    <col min="9" max="9" width="9" style="2" customWidth="1"/>
    <col min="10" max="11" width="9.140625" style="2" hidden="1" customWidth="1"/>
    <col min="12" max="16384" width="9.140625" style="2"/>
  </cols>
  <sheetData>
    <row r="1" spans="1:13" ht="15" x14ac:dyDescent="0.25">
      <c r="A1" s="1" t="s">
        <v>0</v>
      </c>
    </row>
    <row r="2" spans="1:13" ht="104.25" customHeight="1" x14ac:dyDescent="0.2">
      <c r="A2" s="3" t="s">
        <v>1</v>
      </c>
      <c r="B2" s="4"/>
      <c r="C2" s="4"/>
      <c r="D2" s="4"/>
      <c r="E2" s="4"/>
      <c r="F2" s="4"/>
      <c r="G2" s="4"/>
      <c r="H2" s="4"/>
      <c r="I2" s="4"/>
      <c r="J2" s="4"/>
      <c r="K2" s="4"/>
    </row>
    <row r="3" spans="1:13" ht="27" customHeight="1" x14ac:dyDescent="0.2">
      <c r="A3" s="3" t="s">
        <v>2</v>
      </c>
      <c r="B3" s="4"/>
      <c r="C3" s="4"/>
      <c r="D3" s="4"/>
      <c r="E3" s="4"/>
      <c r="F3" s="4"/>
      <c r="G3" s="4"/>
      <c r="H3" s="4"/>
      <c r="I3" s="4"/>
      <c r="J3" s="4"/>
      <c r="K3" s="4"/>
    </row>
    <row r="4" spans="1:13" ht="84" customHeight="1" x14ac:dyDescent="0.2">
      <c r="A4" s="3" t="s">
        <v>3</v>
      </c>
      <c r="B4" s="4"/>
      <c r="C4" s="4"/>
      <c r="D4" s="4"/>
      <c r="E4" s="4"/>
      <c r="F4" s="4"/>
      <c r="G4" s="4"/>
      <c r="H4" s="4"/>
      <c r="I4" s="4"/>
      <c r="J4" s="4"/>
      <c r="K4" s="4"/>
    </row>
    <row r="5" spans="1:13" ht="26.25" customHeight="1" x14ac:dyDescent="0.25">
      <c r="A5" s="5" t="s">
        <v>4</v>
      </c>
      <c r="B5" s="6"/>
      <c r="C5" s="7"/>
      <c r="D5" s="6"/>
      <c r="E5" s="6"/>
      <c r="F5" s="6"/>
      <c r="G5" s="6"/>
      <c r="H5" s="6"/>
      <c r="I5" s="6"/>
      <c r="J5" s="6"/>
      <c r="K5" s="6"/>
    </row>
    <row r="6" spans="1:13" ht="14.25" x14ac:dyDescent="0.2">
      <c r="A6" s="8"/>
    </row>
    <row r="7" spans="1:13" ht="15" x14ac:dyDescent="0.25">
      <c r="A7" s="9" t="s">
        <v>5</v>
      </c>
    </row>
    <row r="8" spans="1:13" x14ac:dyDescent="0.2">
      <c r="A8" s="10" t="s">
        <v>6</v>
      </c>
      <c r="B8" s="11"/>
      <c r="C8" s="11"/>
      <c r="D8" s="11"/>
      <c r="E8" s="11"/>
      <c r="F8" s="11"/>
      <c r="G8" s="11"/>
      <c r="H8" s="11"/>
      <c r="I8" s="11"/>
    </row>
    <row r="9" spans="1:13" x14ac:dyDescent="0.2">
      <c r="A9" s="11"/>
      <c r="B9" s="11"/>
      <c r="C9" s="11"/>
      <c r="D9" s="11"/>
      <c r="E9" s="11"/>
      <c r="F9" s="11"/>
      <c r="G9" s="11"/>
      <c r="H9" s="11"/>
      <c r="I9" s="11"/>
    </row>
    <row r="10" spans="1:13" x14ac:dyDescent="0.2">
      <c r="A10" s="11"/>
      <c r="B10" s="11"/>
      <c r="C10" s="11"/>
      <c r="D10" s="11"/>
      <c r="E10" s="11"/>
      <c r="F10" s="11"/>
      <c r="G10" s="11"/>
      <c r="H10" s="11"/>
      <c r="I10" s="11"/>
    </row>
    <row r="11" spans="1:13" x14ac:dyDescent="0.2">
      <c r="A11" s="11"/>
      <c r="B11" s="11"/>
      <c r="C11" s="11"/>
      <c r="D11" s="11"/>
      <c r="E11" s="11"/>
      <c r="F11" s="11"/>
      <c r="G11" s="11"/>
      <c r="H11" s="11"/>
      <c r="I11" s="11"/>
    </row>
    <row r="12" spans="1:13" x14ac:dyDescent="0.2">
      <c r="A12" s="11"/>
      <c r="B12" s="11"/>
      <c r="C12" s="11"/>
      <c r="D12" s="11"/>
      <c r="E12" s="11"/>
      <c r="F12" s="11"/>
      <c r="G12" s="11"/>
      <c r="H12" s="11"/>
      <c r="I12" s="11"/>
    </row>
    <row r="13" spans="1:13" x14ac:dyDescent="0.2">
      <c r="A13" s="11"/>
      <c r="B13" s="11"/>
      <c r="C13" s="11"/>
      <c r="D13" s="11"/>
      <c r="E13" s="11"/>
      <c r="F13" s="11"/>
      <c r="G13" s="11"/>
      <c r="H13" s="11"/>
      <c r="I13" s="11"/>
    </row>
    <row r="14" spans="1:13" x14ac:dyDescent="0.2">
      <c r="A14" s="11"/>
      <c r="B14" s="11"/>
      <c r="C14" s="11"/>
      <c r="D14" s="11"/>
      <c r="E14" s="11"/>
      <c r="F14" s="11"/>
      <c r="G14" s="11"/>
      <c r="H14" s="11"/>
      <c r="I14" s="11"/>
    </row>
    <row r="15" spans="1:13" s="14" customFormat="1" ht="15" x14ac:dyDescent="0.25">
      <c r="A15" s="12" t="s">
        <v>7</v>
      </c>
      <c r="B15" s="13"/>
      <c r="C15" s="13"/>
      <c r="D15" s="13"/>
      <c r="E15" s="13"/>
      <c r="F15" s="13"/>
      <c r="G15" s="13"/>
      <c r="H15" s="13"/>
      <c r="I15" s="13"/>
      <c r="J15" s="13"/>
      <c r="K15" s="13"/>
      <c r="L15" s="13"/>
      <c r="M15" s="13"/>
    </row>
    <row r="16" spans="1:13" s="14" customFormat="1" ht="15" x14ac:dyDescent="0.25">
      <c r="A16" s="13"/>
      <c r="B16" s="13"/>
      <c r="C16" s="13"/>
      <c r="D16" s="13"/>
      <c r="E16" s="13"/>
      <c r="F16" s="13"/>
      <c r="G16" s="13"/>
      <c r="H16" s="13"/>
      <c r="I16" s="13"/>
      <c r="J16" s="13"/>
      <c r="K16" s="13"/>
      <c r="L16" s="13"/>
      <c r="M16" s="13"/>
    </row>
    <row r="17" spans="1:17" s="14" customFormat="1" ht="15" x14ac:dyDescent="0.25">
      <c r="A17" s="15" t="s">
        <v>8</v>
      </c>
      <c r="B17" s="16"/>
      <c r="C17" s="16"/>
      <c r="D17" s="16"/>
      <c r="E17" s="16"/>
      <c r="F17" s="16"/>
      <c r="G17" s="16"/>
      <c r="H17" s="16"/>
      <c r="I17" s="16"/>
      <c r="J17" s="16"/>
      <c r="K17" s="16"/>
      <c r="L17" s="16"/>
      <c r="M17" s="16"/>
      <c r="N17"/>
      <c r="O17"/>
      <c r="P17"/>
      <c r="Q17"/>
    </row>
    <row r="18" spans="1:17" s="14" customFormat="1" ht="15" x14ac:dyDescent="0.25">
      <c r="A18" s="16"/>
      <c r="B18" s="16"/>
      <c r="C18" s="16"/>
      <c r="D18" s="16"/>
      <c r="E18" s="16"/>
      <c r="F18" s="16"/>
      <c r="G18" s="16"/>
      <c r="H18" s="16"/>
      <c r="I18" s="16"/>
      <c r="J18" s="16"/>
      <c r="K18" s="16"/>
      <c r="L18" s="16"/>
      <c r="M18" s="16"/>
      <c r="N18"/>
      <c r="O18"/>
      <c r="P18"/>
      <c r="Q18"/>
    </row>
    <row r="19" spans="1:17" s="14" customFormat="1" ht="15" x14ac:dyDescent="0.25">
      <c r="A19" s="12" t="s">
        <v>9</v>
      </c>
      <c r="B19" s="13"/>
      <c r="C19" s="13"/>
      <c r="D19" s="13"/>
      <c r="E19" s="13"/>
      <c r="F19" s="13"/>
      <c r="G19" s="13"/>
      <c r="H19" s="13"/>
      <c r="I19" s="13"/>
      <c r="J19" s="13"/>
      <c r="K19" s="13"/>
      <c r="L19" s="13"/>
      <c r="M19" s="13"/>
    </row>
    <row r="20" spans="1:17" s="14" customFormat="1" ht="30" customHeight="1" x14ac:dyDescent="0.25">
      <c r="A20" s="13"/>
      <c r="B20" s="13"/>
      <c r="C20" s="13"/>
      <c r="D20" s="13"/>
      <c r="E20" s="13"/>
      <c r="F20" s="13"/>
      <c r="G20" s="13"/>
      <c r="H20" s="13"/>
      <c r="I20" s="13"/>
      <c r="J20" s="13"/>
      <c r="K20" s="13"/>
      <c r="L20" s="13"/>
      <c r="M20" s="13"/>
    </row>
    <row r="21" spans="1:17" ht="14.25" x14ac:dyDescent="0.2">
      <c r="A21" s="8"/>
    </row>
    <row r="22" spans="1:17" ht="14.25" x14ac:dyDescent="0.2">
      <c r="A22" s="17"/>
    </row>
    <row r="23" spans="1:17" ht="14.25" x14ac:dyDescent="0.2">
      <c r="A23" s="8"/>
    </row>
    <row r="24" spans="1:17" ht="14.25" x14ac:dyDescent="0.2">
      <c r="A24" s="8"/>
    </row>
    <row r="25" spans="1:17" ht="14.25" x14ac:dyDescent="0.2">
      <c r="A25" s="8"/>
    </row>
    <row r="26" spans="1:17" ht="14.25" x14ac:dyDescent="0.2">
      <c r="A26" s="17"/>
    </row>
    <row r="27" spans="1:17" ht="14.25" x14ac:dyDescent="0.2">
      <c r="A27" s="8"/>
    </row>
    <row r="28" spans="1:17" ht="14.25" x14ac:dyDescent="0.2">
      <c r="A28" s="8"/>
    </row>
    <row r="29" spans="1:17" ht="14.25" x14ac:dyDescent="0.2">
      <c r="A29" s="8"/>
    </row>
    <row r="30" spans="1:17" ht="14.25" x14ac:dyDescent="0.2">
      <c r="A30" s="8"/>
    </row>
    <row r="31" spans="1:17" ht="14.25" x14ac:dyDescent="0.2">
      <c r="A31" s="8"/>
    </row>
  </sheetData>
  <mergeCells count="8">
    <mergeCell ref="A17:M18"/>
    <mergeCell ref="A19:M20"/>
    <mergeCell ref="A2:K2"/>
    <mergeCell ref="A3:K3"/>
    <mergeCell ref="A4:K4"/>
    <mergeCell ref="A5:K5"/>
    <mergeCell ref="A8:I14"/>
    <mergeCell ref="A15:M16"/>
  </mergeCells>
  <pageMargins left="0.70866141732283472" right="0.70866141732283472" top="0.74803149606299213" bottom="0.74803149606299213" header="0.31496062992125984" footer="0.31496062992125984"/>
  <pageSetup paperSize="9" scale="88" orientation="portrait" r:id="rId1"/>
  <headerFooter>
    <oddHeader>&amp;C&amp;"Calibri,Regular"&amp;13SRAD Report No.2025 Transport Statistics Oldham 2018</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15E04-2DA5-4FA5-BB61-8EF2926E16D2}">
  <sheetPr>
    <pageSetUpPr fitToPage="1"/>
  </sheetPr>
  <dimension ref="A1:U98"/>
  <sheetViews>
    <sheetView topLeftCell="A27" zoomScale="77" zoomScaleNormal="77" zoomScalePageLayoutView="75" workbookViewId="0">
      <selection activeCell="N8" sqref="N8"/>
    </sheetView>
  </sheetViews>
  <sheetFormatPr defaultColWidth="8.85546875" defaultRowHeight="15" x14ac:dyDescent="0.25"/>
  <cols>
    <col min="1" max="1" width="13.28515625" style="189" customWidth="1"/>
    <col min="2" max="2" width="13" style="189" customWidth="1"/>
    <col min="3" max="3" width="11.28515625" style="189" customWidth="1"/>
    <col min="4" max="4" width="11.42578125" style="189" customWidth="1"/>
    <col min="5" max="5" width="10" style="189" customWidth="1"/>
    <col min="6" max="6" width="8.85546875" style="189" customWidth="1"/>
    <col min="7" max="7" width="9" style="189" customWidth="1"/>
    <col min="8" max="8" width="11.5703125" style="189" customWidth="1"/>
    <col min="9" max="9" width="9.140625" style="189" customWidth="1"/>
    <col min="10" max="10" width="10.5703125" style="189" customWidth="1"/>
    <col min="11" max="20" width="8.85546875" style="189"/>
    <col min="21" max="21" width="5.28515625" style="189" customWidth="1"/>
    <col min="22" max="16384" width="8.85546875" style="189"/>
  </cols>
  <sheetData>
    <row r="1" spans="1:21" ht="15.75" customHeight="1" thickTop="1" thickBot="1" x14ac:dyDescent="0.3">
      <c r="A1" s="184" t="s">
        <v>113</v>
      </c>
      <c r="B1" s="185"/>
      <c r="C1" s="185"/>
      <c r="D1" s="185"/>
      <c r="E1" s="185"/>
      <c r="F1" s="185"/>
      <c r="G1" s="185"/>
      <c r="H1" s="185"/>
      <c r="I1" s="185"/>
      <c r="J1" s="186"/>
      <c r="K1" s="187"/>
      <c r="L1" s="188"/>
      <c r="M1" s="188"/>
      <c r="N1" s="188"/>
      <c r="O1" s="188"/>
      <c r="P1" s="188"/>
      <c r="Q1" s="188"/>
      <c r="R1" s="188"/>
      <c r="S1" s="188"/>
      <c r="T1" s="188"/>
    </row>
    <row r="2" spans="1:21" ht="21.75" customHeight="1" thickBot="1" x14ac:dyDescent="0.3">
      <c r="A2" s="190" t="s">
        <v>78</v>
      </c>
      <c r="B2" s="191" t="s">
        <v>79</v>
      </c>
      <c r="C2" s="192" t="s">
        <v>114</v>
      </c>
      <c r="D2" s="192" t="s">
        <v>115</v>
      </c>
      <c r="E2" s="192" t="s">
        <v>116</v>
      </c>
      <c r="F2" s="192" t="s">
        <v>117</v>
      </c>
      <c r="G2" s="192" t="s">
        <v>24</v>
      </c>
      <c r="H2" s="192" t="s">
        <v>57</v>
      </c>
      <c r="I2" s="193" t="s">
        <v>118</v>
      </c>
      <c r="J2" s="194" t="s">
        <v>119</v>
      </c>
      <c r="K2" s="187"/>
      <c r="L2" s="188"/>
      <c r="M2" s="188"/>
      <c r="N2" s="188"/>
      <c r="O2" s="188"/>
      <c r="P2" s="188"/>
      <c r="Q2" s="188"/>
      <c r="R2" s="188"/>
      <c r="S2" s="188"/>
      <c r="T2" s="188"/>
    </row>
    <row r="3" spans="1:21" x14ac:dyDescent="0.25">
      <c r="A3" s="195" t="s">
        <v>85</v>
      </c>
      <c r="B3" s="196">
        <v>2001</v>
      </c>
      <c r="C3" s="197">
        <v>6562.56</v>
      </c>
      <c r="D3" s="198">
        <v>5455</v>
      </c>
      <c r="E3" s="199">
        <v>105</v>
      </c>
      <c r="F3" s="198">
        <v>24</v>
      </c>
      <c r="G3" s="199">
        <v>1237</v>
      </c>
      <c r="H3" s="200">
        <f>SUM(C3:G3)</f>
        <v>13383.560000000001</v>
      </c>
      <c r="I3" s="201">
        <f>(C3/H3)*100</f>
        <v>49.034487087142729</v>
      </c>
      <c r="J3" s="202">
        <f>(H3-C3)/H3*100</f>
        <v>50.965512912857271</v>
      </c>
    </row>
    <row r="4" spans="1:21" x14ac:dyDescent="0.25">
      <c r="A4" s="203"/>
      <c r="B4" s="204">
        <v>2002</v>
      </c>
      <c r="C4" s="197"/>
      <c r="D4" s="198"/>
      <c r="E4" s="199"/>
      <c r="F4" s="198"/>
      <c r="G4" s="199"/>
      <c r="H4" s="200"/>
      <c r="I4" s="201"/>
      <c r="J4" s="202"/>
      <c r="L4" s="205"/>
      <c r="M4" s="205"/>
      <c r="N4" s="205"/>
      <c r="O4" s="206"/>
      <c r="P4" s="206"/>
      <c r="Q4" s="206"/>
      <c r="R4" s="206"/>
      <c r="S4" s="206"/>
      <c r="T4" s="206"/>
      <c r="U4" s="206"/>
    </row>
    <row r="5" spans="1:21" x14ac:dyDescent="0.25">
      <c r="A5" s="203"/>
      <c r="B5" s="204">
        <v>2003</v>
      </c>
      <c r="C5" s="197"/>
      <c r="D5" s="198"/>
      <c r="E5" s="199"/>
      <c r="F5" s="198"/>
      <c r="G5" s="199"/>
      <c r="H5" s="200"/>
      <c r="I5" s="201"/>
      <c r="J5" s="202"/>
      <c r="L5" s="205"/>
      <c r="M5" s="205"/>
      <c r="N5" s="205"/>
      <c r="O5" s="206"/>
      <c r="P5" s="206"/>
      <c r="Q5" s="206"/>
      <c r="R5" s="206"/>
      <c r="S5" s="206"/>
      <c r="T5" s="206"/>
      <c r="U5" s="206"/>
    </row>
    <row r="6" spans="1:21" x14ac:dyDescent="0.25">
      <c r="A6" s="203"/>
      <c r="B6" s="207">
        <v>2004</v>
      </c>
      <c r="C6" s="208">
        <v>8005.4100000000008</v>
      </c>
      <c r="D6" s="209">
        <v>5189</v>
      </c>
      <c r="E6" s="210">
        <v>79</v>
      </c>
      <c r="F6" s="209">
        <v>27</v>
      </c>
      <c r="G6" s="210">
        <v>1359</v>
      </c>
      <c r="H6" s="200">
        <f t="shared" ref="H6:H14" si="0">SUM(C6:G6)</f>
        <v>14659.41</v>
      </c>
      <c r="I6" s="201">
        <f t="shared" ref="I6:I14" si="1">(C6/H6)*100</f>
        <v>54.60936013113762</v>
      </c>
      <c r="J6" s="202">
        <f t="shared" ref="J6:J14" si="2">(H6-C6)/H6*100</f>
        <v>45.39063986886238</v>
      </c>
      <c r="L6" s="211"/>
      <c r="M6" s="211"/>
    </row>
    <row r="7" spans="1:21" x14ac:dyDescent="0.25">
      <c r="A7" s="203"/>
      <c r="B7" s="207">
        <v>2005</v>
      </c>
      <c r="C7" s="208"/>
      <c r="D7" s="209"/>
      <c r="E7" s="210"/>
      <c r="F7" s="209"/>
      <c r="G7" s="210"/>
      <c r="H7" s="200"/>
      <c r="I7" s="201"/>
      <c r="J7" s="202"/>
      <c r="L7" s="211"/>
      <c r="M7" s="211"/>
    </row>
    <row r="8" spans="1:21" x14ac:dyDescent="0.25">
      <c r="A8" s="203"/>
      <c r="B8" s="207">
        <v>2006</v>
      </c>
      <c r="C8" s="208"/>
      <c r="D8" s="209"/>
      <c r="E8" s="210"/>
      <c r="F8" s="209"/>
      <c r="G8" s="210"/>
      <c r="H8" s="200"/>
      <c r="I8" s="201"/>
      <c r="J8" s="202"/>
      <c r="L8" s="211"/>
      <c r="M8" s="211"/>
    </row>
    <row r="9" spans="1:21" x14ac:dyDescent="0.25">
      <c r="A9" s="203"/>
      <c r="B9" s="207">
        <v>2007</v>
      </c>
      <c r="C9" s="208">
        <v>9054</v>
      </c>
      <c r="D9" s="209">
        <v>4375</v>
      </c>
      <c r="E9" s="210">
        <v>87</v>
      </c>
      <c r="F9" s="209">
        <v>31</v>
      </c>
      <c r="G9" s="208">
        <v>1576</v>
      </c>
      <c r="H9" s="200">
        <f t="shared" si="0"/>
        <v>15123</v>
      </c>
      <c r="I9" s="201">
        <f t="shared" si="1"/>
        <v>59.869073596508628</v>
      </c>
      <c r="J9" s="202">
        <f t="shared" si="2"/>
        <v>40.130926403491365</v>
      </c>
      <c r="L9" s="211"/>
      <c r="M9" s="211"/>
    </row>
    <row r="10" spans="1:21" x14ac:dyDescent="0.25">
      <c r="A10" s="203"/>
      <c r="B10" s="207">
        <v>2008</v>
      </c>
      <c r="C10" s="208">
        <v>9210.6</v>
      </c>
      <c r="D10" s="209">
        <v>5279.2102972369657</v>
      </c>
      <c r="E10" s="208">
        <v>72</v>
      </c>
      <c r="F10" s="209">
        <v>35</v>
      </c>
      <c r="G10" s="208">
        <v>1891</v>
      </c>
      <c r="H10" s="200">
        <f t="shared" si="0"/>
        <v>16487.810297236967</v>
      </c>
      <c r="I10" s="201">
        <f t="shared" si="1"/>
        <v>55.863088147875615</v>
      </c>
      <c r="J10" s="202">
        <f t="shared" si="2"/>
        <v>44.136911852124378</v>
      </c>
      <c r="L10" s="211"/>
      <c r="M10" s="211"/>
    </row>
    <row r="11" spans="1:21" x14ac:dyDescent="0.25">
      <c r="A11" s="203"/>
      <c r="B11" s="207">
        <v>2009</v>
      </c>
      <c r="C11" s="208">
        <v>8455.77</v>
      </c>
      <c r="D11" s="209">
        <v>4629</v>
      </c>
      <c r="E11" s="210">
        <v>57</v>
      </c>
      <c r="F11" s="209">
        <v>39</v>
      </c>
      <c r="G11" s="210">
        <v>2244</v>
      </c>
      <c r="H11" s="200">
        <f t="shared" si="0"/>
        <v>15424.77</v>
      </c>
      <c r="I11" s="201">
        <f t="shared" si="1"/>
        <v>54.819423563528012</v>
      </c>
      <c r="J11" s="202">
        <f t="shared" si="2"/>
        <v>45.180576436471988</v>
      </c>
      <c r="L11" s="211"/>
      <c r="M11" s="211"/>
    </row>
    <row r="12" spans="1:21" x14ac:dyDescent="0.25">
      <c r="A12" s="203"/>
      <c r="B12" s="207">
        <v>2010</v>
      </c>
      <c r="C12" s="212">
        <v>8532.5399999999991</v>
      </c>
      <c r="D12" s="200">
        <v>3959</v>
      </c>
      <c r="E12" s="213" t="s">
        <v>120</v>
      </c>
      <c r="F12" s="200">
        <v>43</v>
      </c>
      <c r="G12" s="214">
        <v>2282</v>
      </c>
      <c r="H12" s="200">
        <f t="shared" si="0"/>
        <v>14816.539999999999</v>
      </c>
      <c r="I12" s="201">
        <f t="shared" si="1"/>
        <v>57.587938884516902</v>
      </c>
      <c r="J12" s="202">
        <f t="shared" si="2"/>
        <v>42.412061115483105</v>
      </c>
      <c r="L12" s="211"/>
      <c r="M12" s="211"/>
    </row>
    <row r="13" spans="1:21" x14ac:dyDescent="0.25">
      <c r="A13" s="203"/>
      <c r="B13" s="207">
        <v>2011</v>
      </c>
      <c r="C13" s="212">
        <v>7775.1200000000008</v>
      </c>
      <c r="D13" s="200">
        <v>3615</v>
      </c>
      <c r="E13" s="213" t="s">
        <v>120</v>
      </c>
      <c r="F13" s="200">
        <v>61</v>
      </c>
      <c r="G13" s="214">
        <v>2310</v>
      </c>
      <c r="H13" s="200">
        <f t="shared" si="0"/>
        <v>13761.12</v>
      </c>
      <c r="I13" s="201">
        <f t="shared" si="1"/>
        <v>56.500633669352496</v>
      </c>
      <c r="J13" s="202">
        <f t="shared" si="2"/>
        <v>43.499366330647504</v>
      </c>
      <c r="L13" s="211"/>
      <c r="M13" s="211"/>
    </row>
    <row r="14" spans="1:21" x14ac:dyDescent="0.25">
      <c r="A14" s="203"/>
      <c r="B14" s="207">
        <v>2012</v>
      </c>
      <c r="C14" s="212">
        <v>8425.1999999999989</v>
      </c>
      <c r="D14" s="200">
        <v>2568.6944444444453</v>
      </c>
      <c r="E14" s="213">
        <v>120</v>
      </c>
      <c r="F14" s="200">
        <v>44</v>
      </c>
      <c r="G14" s="214">
        <v>2319</v>
      </c>
      <c r="H14" s="200">
        <f t="shared" si="0"/>
        <v>13476.894444444444</v>
      </c>
      <c r="I14" s="215">
        <f t="shared" si="1"/>
        <v>62.515886243162676</v>
      </c>
      <c r="J14" s="216">
        <f t="shared" si="2"/>
        <v>37.484113756837331</v>
      </c>
      <c r="L14" s="211"/>
      <c r="M14" s="211"/>
    </row>
    <row r="15" spans="1:21" x14ac:dyDescent="0.25">
      <c r="A15" s="203"/>
      <c r="B15" s="207">
        <v>2013</v>
      </c>
      <c r="C15" s="212">
        <v>7519.619999999999</v>
      </c>
      <c r="D15" s="200">
        <v>3686.1444043321299</v>
      </c>
      <c r="E15" s="214">
        <v>213</v>
      </c>
      <c r="F15" s="200">
        <v>46</v>
      </c>
      <c r="G15" s="214">
        <v>2516</v>
      </c>
      <c r="H15" s="200">
        <f t="shared" ref="H15:H16" si="3">SUM(C15:G15)</f>
        <v>13980.764404332129</v>
      </c>
      <c r="I15" s="215">
        <f>(C15/H15)*100</f>
        <v>53.785471112509008</v>
      </c>
      <c r="J15" s="216">
        <f>(H15-C15)/H15*100</f>
        <v>46.214528887490999</v>
      </c>
      <c r="L15" s="211"/>
      <c r="M15" s="211"/>
    </row>
    <row r="16" spans="1:21" x14ac:dyDescent="0.25">
      <c r="A16" s="203"/>
      <c r="B16" s="207">
        <v>2014</v>
      </c>
      <c r="C16" s="212">
        <v>7930.3324307935536</v>
      </c>
      <c r="D16" s="200">
        <v>3212.3153748733534</v>
      </c>
      <c r="E16" s="214">
        <v>288</v>
      </c>
      <c r="F16" s="200">
        <v>63</v>
      </c>
      <c r="G16" s="214">
        <v>2576</v>
      </c>
      <c r="H16" s="200">
        <f t="shared" si="3"/>
        <v>14069.647805666908</v>
      </c>
      <c r="I16" s="215">
        <f>(C16/H16)*100</f>
        <v>56.364825476295231</v>
      </c>
      <c r="J16" s="216">
        <f>(H16-C16)/H16*100</f>
        <v>43.635174523704769</v>
      </c>
      <c r="L16" s="211"/>
      <c r="M16" s="211"/>
    </row>
    <row r="17" spans="1:13" x14ac:dyDescent="0.25">
      <c r="A17" s="203"/>
      <c r="B17" s="207">
        <v>2015</v>
      </c>
      <c r="C17" s="212">
        <v>8331.5947521524777</v>
      </c>
      <c r="D17" s="200">
        <v>2676.3037974683543</v>
      </c>
      <c r="E17" s="214">
        <v>384</v>
      </c>
      <c r="F17" s="200">
        <v>42</v>
      </c>
      <c r="G17" s="214">
        <v>2939</v>
      </c>
      <c r="H17" s="200">
        <v>14372.898549620832</v>
      </c>
      <c r="I17" s="217">
        <v>57.967394143836572</v>
      </c>
      <c r="J17" s="218">
        <v>42.032605856163421</v>
      </c>
      <c r="L17" s="211"/>
      <c r="M17" s="211"/>
    </row>
    <row r="18" spans="1:13" x14ac:dyDescent="0.25">
      <c r="A18" s="203"/>
      <c r="B18" s="207">
        <v>2016</v>
      </c>
      <c r="C18" s="212">
        <v>8374.8707083275531</v>
      </c>
      <c r="D18" s="200">
        <v>2337.3813953488375</v>
      </c>
      <c r="E18" s="214">
        <v>581</v>
      </c>
      <c r="F18" s="200">
        <v>58</v>
      </c>
      <c r="G18" s="214">
        <v>2954</v>
      </c>
      <c r="H18" s="200">
        <v>14305.25210367639</v>
      </c>
      <c r="I18" s="217">
        <v>58.544027379812803</v>
      </c>
      <c r="J18" s="218">
        <v>41.45597262018719</v>
      </c>
      <c r="L18" s="211"/>
      <c r="M18" s="211"/>
    </row>
    <row r="19" spans="1:13" x14ac:dyDescent="0.25">
      <c r="A19" s="203"/>
      <c r="B19" s="207" t="s">
        <v>121</v>
      </c>
      <c r="C19" s="212">
        <v>8937.8074894069068</v>
      </c>
      <c r="D19" s="200">
        <v>2337.3813953488375</v>
      </c>
      <c r="E19" s="214">
        <v>818</v>
      </c>
      <c r="F19" s="200">
        <v>41</v>
      </c>
      <c r="G19" s="214">
        <v>2447</v>
      </c>
      <c r="H19" s="200">
        <v>14581.188884755744</v>
      </c>
      <c r="I19" s="217">
        <v>61.296836355718241</v>
      </c>
      <c r="J19" s="218">
        <v>38.703163644281751</v>
      </c>
      <c r="L19" s="211"/>
      <c r="M19" s="211"/>
    </row>
    <row r="20" spans="1:13" ht="15.75" thickBot="1" x14ac:dyDescent="0.3">
      <c r="A20" s="203"/>
      <c r="B20" s="207" t="s">
        <v>122</v>
      </c>
      <c r="C20" s="212">
        <v>9362.8263419209507</v>
      </c>
      <c r="D20" s="200">
        <v>2499.1909090909094</v>
      </c>
      <c r="E20" s="214">
        <v>893</v>
      </c>
      <c r="F20" s="200">
        <v>41</v>
      </c>
      <c r="G20" s="212">
        <v>2533.333333333333</v>
      </c>
      <c r="H20" s="200">
        <f>SUM(C20:G20)</f>
        <v>15329.350584345193</v>
      </c>
      <c r="I20" s="219">
        <v>61.077775541793386</v>
      </c>
      <c r="J20" s="220">
        <v>38.922224458206614</v>
      </c>
      <c r="L20" s="211"/>
      <c r="M20" s="211"/>
    </row>
    <row r="21" spans="1:13" ht="15.75" thickBot="1" x14ac:dyDescent="0.3">
      <c r="A21" s="221"/>
      <c r="B21" s="222" t="s">
        <v>111</v>
      </c>
      <c r="C21" s="223">
        <f>C20/C3</f>
        <v>1.4267033508144611</v>
      </c>
      <c r="D21" s="223">
        <f t="shared" ref="D21:H21" si="4">D20/D3</f>
        <v>0.45814682109824184</v>
      </c>
      <c r="E21" s="223">
        <f t="shared" si="4"/>
        <v>8.5047619047619047</v>
      </c>
      <c r="F21" s="223">
        <f t="shared" si="4"/>
        <v>1.7083333333333333</v>
      </c>
      <c r="G21" s="223">
        <f t="shared" si="4"/>
        <v>2.0479655079493395</v>
      </c>
      <c r="H21" s="223">
        <f t="shared" si="4"/>
        <v>1.1453866224192362</v>
      </c>
      <c r="I21" s="224"/>
      <c r="J21" s="225"/>
    </row>
    <row r="22" spans="1:13" x14ac:dyDescent="0.25">
      <c r="A22" s="195" t="s">
        <v>86</v>
      </c>
      <c r="B22" s="196">
        <v>2001</v>
      </c>
      <c r="C22" s="197">
        <v>5729.08</v>
      </c>
      <c r="D22" s="198">
        <v>4002</v>
      </c>
      <c r="E22" s="199">
        <v>49</v>
      </c>
      <c r="F22" s="198">
        <v>2</v>
      </c>
      <c r="G22" s="199">
        <v>2038</v>
      </c>
      <c r="H22" s="200">
        <f t="shared" ref="H22:H52" si="5">SUM(C22:G22)</f>
        <v>11820.08</v>
      </c>
      <c r="I22" s="201">
        <f t="shared" ref="I22:I35" si="6">(C22/H22)*100</f>
        <v>48.46904589478244</v>
      </c>
      <c r="J22" s="202">
        <f t="shared" ref="J22:J35" si="7">(H22-C22)/H22*100</f>
        <v>51.53095410521756</v>
      </c>
      <c r="L22" s="211"/>
      <c r="M22" s="211"/>
    </row>
    <row r="23" spans="1:13" x14ac:dyDescent="0.25">
      <c r="A23" s="203"/>
      <c r="B23" s="204">
        <v>2002</v>
      </c>
      <c r="C23" s="197"/>
      <c r="D23" s="198"/>
      <c r="E23" s="199"/>
      <c r="F23" s="198"/>
      <c r="G23" s="199"/>
      <c r="H23" s="200"/>
      <c r="I23" s="201"/>
      <c r="J23" s="202"/>
      <c r="L23" s="211"/>
      <c r="M23" s="211"/>
    </row>
    <row r="24" spans="1:13" x14ac:dyDescent="0.25">
      <c r="A24" s="203"/>
      <c r="B24" s="204">
        <v>2003</v>
      </c>
      <c r="C24" s="197"/>
      <c r="D24" s="198"/>
      <c r="E24" s="199"/>
      <c r="F24" s="198"/>
      <c r="G24" s="199"/>
      <c r="H24" s="200"/>
      <c r="I24" s="201"/>
      <c r="J24" s="202"/>
      <c r="L24" s="211"/>
      <c r="M24" s="211"/>
    </row>
    <row r="25" spans="1:13" x14ac:dyDescent="0.25">
      <c r="A25" s="203"/>
      <c r="B25" s="207">
        <v>2004</v>
      </c>
      <c r="C25" s="208">
        <v>6606.18</v>
      </c>
      <c r="D25" s="209">
        <v>3284</v>
      </c>
      <c r="E25" s="210">
        <v>24</v>
      </c>
      <c r="F25" s="209">
        <v>16</v>
      </c>
      <c r="G25" s="210">
        <v>2463</v>
      </c>
      <c r="H25" s="200">
        <f t="shared" si="5"/>
        <v>12393.18</v>
      </c>
      <c r="I25" s="201">
        <f t="shared" si="6"/>
        <v>53.304962890880304</v>
      </c>
      <c r="J25" s="202">
        <f t="shared" si="7"/>
        <v>46.695037109119689</v>
      </c>
      <c r="L25" s="211"/>
      <c r="M25" s="211"/>
    </row>
    <row r="26" spans="1:13" x14ac:dyDescent="0.25">
      <c r="A26" s="203"/>
      <c r="B26" s="207">
        <v>2005</v>
      </c>
      <c r="C26" s="208"/>
      <c r="D26" s="209"/>
      <c r="E26" s="210"/>
      <c r="F26" s="209"/>
      <c r="G26" s="210"/>
      <c r="H26" s="200"/>
      <c r="I26" s="201"/>
      <c r="J26" s="202"/>
      <c r="L26" s="211"/>
      <c r="M26" s="211"/>
    </row>
    <row r="27" spans="1:13" x14ac:dyDescent="0.25">
      <c r="A27" s="203"/>
      <c r="B27" s="207">
        <v>2006</v>
      </c>
      <c r="C27" s="208"/>
      <c r="D27" s="209"/>
      <c r="E27" s="210"/>
      <c r="F27" s="209"/>
      <c r="G27" s="210"/>
      <c r="H27" s="200"/>
      <c r="I27" s="201"/>
      <c r="J27" s="202"/>
      <c r="L27" s="211"/>
      <c r="M27" s="211"/>
    </row>
    <row r="28" spans="1:13" x14ac:dyDescent="0.25">
      <c r="A28" s="203"/>
      <c r="B28" s="207">
        <v>2007</v>
      </c>
      <c r="C28" s="208">
        <v>8527.2000000000007</v>
      </c>
      <c r="D28" s="209">
        <v>3082</v>
      </c>
      <c r="E28" s="210">
        <v>36</v>
      </c>
      <c r="F28" s="209">
        <v>16</v>
      </c>
      <c r="G28" s="208">
        <v>2408</v>
      </c>
      <c r="H28" s="200">
        <f t="shared" si="5"/>
        <v>14069.2</v>
      </c>
      <c r="I28" s="201">
        <f t="shared" si="6"/>
        <v>60.608989850169174</v>
      </c>
      <c r="J28" s="202">
        <f t="shared" si="7"/>
        <v>39.391010149830834</v>
      </c>
      <c r="L28" s="211"/>
      <c r="M28" s="211"/>
    </row>
    <row r="29" spans="1:13" x14ac:dyDescent="0.25">
      <c r="A29" s="203"/>
      <c r="B29" s="207">
        <v>2008</v>
      </c>
      <c r="C29" s="208">
        <v>7591.17</v>
      </c>
      <c r="D29" s="209">
        <v>3907</v>
      </c>
      <c r="E29" s="208">
        <v>35</v>
      </c>
      <c r="F29" s="209">
        <v>19</v>
      </c>
      <c r="G29" s="208">
        <v>2333</v>
      </c>
      <c r="H29" s="200">
        <f t="shared" si="5"/>
        <v>13885.17</v>
      </c>
      <c r="I29" s="201">
        <f t="shared" si="6"/>
        <v>54.671062723754915</v>
      </c>
      <c r="J29" s="202">
        <f t="shared" si="7"/>
        <v>45.328937276245085</v>
      </c>
      <c r="L29" s="211"/>
      <c r="M29" s="211"/>
    </row>
    <row r="30" spans="1:13" x14ac:dyDescent="0.25">
      <c r="A30" s="203"/>
      <c r="B30" s="207">
        <v>2009</v>
      </c>
      <c r="C30" s="208">
        <v>7472.28</v>
      </c>
      <c r="D30" s="209">
        <v>3647</v>
      </c>
      <c r="E30" s="210">
        <v>40</v>
      </c>
      <c r="F30" s="209">
        <v>26</v>
      </c>
      <c r="G30" s="210">
        <v>2874</v>
      </c>
      <c r="H30" s="200">
        <f t="shared" si="5"/>
        <v>14059.279999999999</v>
      </c>
      <c r="I30" s="201">
        <f t="shared" si="6"/>
        <v>53.148383131995381</v>
      </c>
      <c r="J30" s="202">
        <f t="shared" si="7"/>
        <v>46.851616868004619</v>
      </c>
      <c r="L30" s="211"/>
      <c r="M30" s="211"/>
    </row>
    <row r="31" spans="1:13" x14ac:dyDescent="0.25">
      <c r="A31" s="203"/>
      <c r="B31" s="207">
        <v>2010</v>
      </c>
      <c r="C31" s="212">
        <v>7411.84</v>
      </c>
      <c r="D31" s="200">
        <v>3557</v>
      </c>
      <c r="E31" s="213" t="s">
        <v>120</v>
      </c>
      <c r="F31" s="200">
        <v>30</v>
      </c>
      <c r="G31" s="214">
        <v>2872</v>
      </c>
      <c r="H31" s="200">
        <f t="shared" si="5"/>
        <v>13870.84</v>
      </c>
      <c r="I31" s="201">
        <f t="shared" si="6"/>
        <v>53.434687445028558</v>
      </c>
      <c r="J31" s="202">
        <f t="shared" si="7"/>
        <v>46.565312554971442</v>
      </c>
      <c r="L31" s="211"/>
      <c r="M31" s="211"/>
    </row>
    <row r="32" spans="1:13" x14ac:dyDescent="0.25">
      <c r="A32" s="203"/>
      <c r="B32" s="207">
        <v>2011</v>
      </c>
      <c r="C32" s="212">
        <v>6596.59</v>
      </c>
      <c r="D32" s="200">
        <v>3262</v>
      </c>
      <c r="E32" s="213" t="s">
        <v>120</v>
      </c>
      <c r="F32" s="200">
        <v>31</v>
      </c>
      <c r="G32" s="214">
        <v>3251</v>
      </c>
      <c r="H32" s="200">
        <f t="shared" si="5"/>
        <v>13140.59</v>
      </c>
      <c r="I32" s="201">
        <f t="shared" si="6"/>
        <v>50.200105170315787</v>
      </c>
      <c r="J32" s="202">
        <f t="shared" si="7"/>
        <v>49.799894829684206</v>
      </c>
      <c r="L32" s="211"/>
      <c r="M32" s="211"/>
    </row>
    <row r="33" spans="1:13" x14ac:dyDescent="0.25">
      <c r="A33" s="203"/>
      <c r="B33" s="207">
        <v>2012</v>
      </c>
      <c r="C33" s="212">
        <v>7181.74</v>
      </c>
      <c r="D33" s="200">
        <v>1857.3498452012382</v>
      </c>
      <c r="E33" s="213">
        <v>52</v>
      </c>
      <c r="F33" s="200">
        <v>13</v>
      </c>
      <c r="G33" s="214">
        <v>2344</v>
      </c>
      <c r="H33" s="200">
        <f t="shared" si="5"/>
        <v>11448.089845201237</v>
      </c>
      <c r="I33" s="215">
        <f t="shared" si="6"/>
        <v>62.733085581175899</v>
      </c>
      <c r="J33" s="216">
        <f t="shared" si="7"/>
        <v>37.266914418824101</v>
      </c>
      <c r="L33" s="211"/>
      <c r="M33" s="211"/>
    </row>
    <row r="34" spans="1:13" x14ac:dyDescent="0.25">
      <c r="A34" s="203"/>
      <c r="B34" s="207">
        <v>2013</v>
      </c>
      <c r="C34" s="212">
        <v>7010.76</v>
      </c>
      <c r="D34" s="200">
        <v>4287.0550161812298</v>
      </c>
      <c r="E34" s="214">
        <v>108</v>
      </c>
      <c r="F34" s="200">
        <v>15</v>
      </c>
      <c r="G34" s="214">
        <v>2295</v>
      </c>
      <c r="H34" s="200">
        <f t="shared" ref="H34:H35" si="8">SUM(C34:G34)</f>
        <v>13715.81501618123</v>
      </c>
      <c r="I34" s="215">
        <f t="shared" si="6"/>
        <v>51.114425148845022</v>
      </c>
      <c r="J34" s="216">
        <f t="shared" si="7"/>
        <v>48.885574851154978</v>
      </c>
      <c r="L34" s="211"/>
      <c r="M34" s="211"/>
    </row>
    <row r="35" spans="1:13" x14ac:dyDescent="0.25">
      <c r="A35" s="203"/>
      <c r="B35" s="207">
        <v>2014</v>
      </c>
      <c r="C35" s="212">
        <v>6520.1048290247791</v>
      </c>
      <c r="D35" s="200">
        <v>3232.6403061224491</v>
      </c>
      <c r="E35" s="214">
        <v>269</v>
      </c>
      <c r="F35" s="200">
        <v>16</v>
      </c>
      <c r="G35" s="214">
        <v>3442</v>
      </c>
      <c r="H35" s="200">
        <f t="shared" si="8"/>
        <v>13479.745135147228</v>
      </c>
      <c r="I35" s="215">
        <f t="shared" si="6"/>
        <v>48.369644705107881</v>
      </c>
      <c r="J35" s="216">
        <f t="shared" si="7"/>
        <v>51.630355294892119</v>
      </c>
      <c r="L35" s="211"/>
      <c r="M35" s="211"/>
    </row>
    <row r="36" spans="1:13" x14ac:dyDescent="0.25">
      <c r="A36" s="203"/>
      <c r="B36" s="207">
        <v>2015</v>
      </c>
      <c r="C36" s="212">
        <v>7518.593699376589</v>
      </c>
      <c r="D36" s="200">
        <v>2552.5443037974683</v>
      </c>
      <c r="E36" s="214">
        <v>330</v>
      </c>
      <c r="F36" s="200">
        <v>36</v>
      </c>
      <c r="G36" s="214">
        <v>3276</v>
      </c>
      <c r="H36" s="200">
        <v>13713.138003174057</v>
      </c>
      <c r="I36" s="217">
        <v>54.827667435683416</v>
      </c>
      <c r="J36" s="218">
        <v>45.172332564316584</v>
      </c>
      <c r="L36" s="211"/>
      <c r="M36" s="211"/>
    </row>
    <row r="37" spans="1:13" x14ac:dyDescent="0.25">
      <c r="A37" s="203"/>
      <c r="B37" s="207">
        <v>2016</v>
      </c>
      <c r="C37" s="212">
        <v>7088.0690422292837</v>
      </c>
      <c r="D37" s="200">
        <v>2029.7566371681417</v>
      </c>
      <c r="E37" s="214">
        <v>428</v>
      </c>
      <c r="F37" s="200">
        <v>44</v>
      </c>
      <c r="G37" s="214">
        <v>2708</v>
      </c>
      <c r="H37" s="200">
        <v>12297.825679397425</v>
      </c>
      <c r="I37" s="217">
        <v>57.636766262705621</v>
      </c>
      <c r="J37" s="218">
        <v>42.363233737294372</v>
      </c>
      <c r="L37" s="211"/>
      <c r="M37" s="211"/>
    </row>
    <row r="38" spans="1:13" x14ac:dyDescent="0.25">
      <c r="A38" s="203"/>
      <c r="B38" s="207" t="s">
        <v>121</v>
      </c>
      <c r="C38" s="212">
        <v>7510.2515518630298</v>
      </c>
      <c r="D38" s="200">
        <v>2029.7566371681417</v>
      </c>
      <c r="E38" s="214">
        <v>566</v>
      </c>
      <c r="F38" s="200">
        <v>29</v>
      </c>
      <c r="G38" s="214">
        <v>2989</v>
      </c>
      <c r="H38" s="200">
        <v>13124.008189031172</v>
      </c>
      <c r="I38" s="217">
        <v>57.225288522297426</v>
      </c>
      <c r="J38" s="218">
        <v>42.774711477702567</v>
      </c>
      <c r="L38" s="211"/>
      <c r="M38" s="211"/>
    </row>
    <row r="39" spans="1:13" ht="15.75" thickBot="1" x14ac:dyDescent="0.3">
      <c r="A39" s="203"/>
      <c r="B39" s="207" t="s">
        <v>122</v>
      </c>
      <c r="C39" s="212">
        <v>7795.8138413795305</v>
      </c>
      <c r="D39" s="200">
        <v>2264.625</v>
      </c>
      <c r="E39" s="214">
        <v>616</v>
      </c>
      <c r="F39" s="200">
        <v>21.666666666666664</v>
      </c>
      <c r="G39" s="212">
        <v>2985.6666666666665</v>
      </c>
      <c r="H39" s="200">
        <f>SUM(C39:G39)</f>
        <v>13683.772174712863</v>
      </c>
      <c r="I39" s="219">
        <v>56.971233822395298</v>
      </c>
      <c r="J39" s="220">
        <v>43.028766177604709</v>
      </c>
      <c r="L39" s="211"/>
      <c r="M39" s="211"/>
    </row>
    <row r="40" spans="1:13" ht="15.75" thickBot="1" x14ac:dyDescent="0.3">
      <c r="A40" s="221"/>
      <c r="B40" s="222" t="s">
        <v>111</v>
      </c>
      <c r="C40" s="223">
        <f t="shared" ref="C40:H40" si="9">C39/C22</f>
        <v>1.3607444548478169</v>
      </c>
      <c r="D40" s="223">
        <f t="shared" si="9"/>
        <v>0.56587331334332835</v>
      </c>
      <c r="E40" s="223">
        <f t="shared" si="9"/>
        <v>12.571428571428571</v>
      </c>
      <c r="F40" s="223">
        <f t="shared" si="9"/>
        <v>10.833333333333332</v>
      </c>
      <c r="G40" s="223">
        <f t="shared" si="9"/>
        <v>1.4649983644095517</v>
      </c>
      <c r="H40" s="223">
        <f t="shared" si="9"/>
        <v>1.157671705666363</v>
      </c>
      <c r="I40" s="224"/>
      <c r="J40" s="225"/>
    </row>
    <row r="41" spans="1:13" x14ac:dyDescent="0.25">
      <c r="A41" s="226" t="s">
        <v>88</v>
      </c>
      <c r="B41" s="196">
        <v>2001</v>
      </c>
      <c r="C41" s="227">
        <v>6427.8499999999995</v>
      </c>
      <c r="D41" s="228">
        <v>2630</v>
      </c>
      <c r="E41" s="229">
        <v>232</v>
      </c>
      <c r="F41" s="228">
        <v>20</v>
      </c>
      <c r="G41" s="229">
        <v>1616</v>
      </c>
      <c r="H41" s="230">
        <f t="shared" si="5"/>
        <v>10925.849999999999</v>
      </c>
      <c r="I41" s="201">
        <f t="shared" ref="I41:I54" si="10">(C41/H41)*100</f>
        <v>58.831578321137492</v>
      </c>
      <c r="J41" s="202">
        <f t="shared" ref="J41:J54" si="11">(H41-C41)/H41*100</f>
        <v>41.168421678862508</v>
      </c>
      <c r="L41" s="211"/>
      <c r="M41" s="211"/>
    </row>
    <row r="42" spans="1:13" x14ac:dyDescent="0.25">
      <c r="A42" s="231"/>
      <c r="B42" s="204">
        <v>2002</v>
      </c>
      <c r="C42" s="197"/>
      <c r="D42" s="198"/>
      <c r="E42" s="199"/>
      <c r="F42" s="198"/>
      <c r="G42" s="199"/>
      <c r="H42" s="230"/>
      <c r="I42" s="201"/>
      <c r="J42" s="202"/>
      <c r="L42" s="211"/>
      <c r="M42" s="211"/>
    </row>
    <row r="43" spans="1:13" x14ac:dyDescent="0.25">
      <c r="A43" s="231"/>
      <c r="B43" s="204">
        <v>2003</v>
      </c>
      <c r="C43" s="197"/>
      <c r="D43" s="198"/>
      <c r="E43" s="199"/>
      <c r="F43" s="198"/>
      <c r="G43" s="199"/>
      <c r="H43" s="230"/>
      <c r="I43" s="201"/>
      <c r="J43" s="202"/>
      <c r="L43" s="211"/>
      <c r="M43" s="211"/>
    </row>
    <row r="44" spans="1:13" x14ac:dyDescent="0.25">
      <c r="A44" s="232"/>
      <c r="B44" s="207">
        <v>2004</v>
      </c>
      <c r="C44" s="208">
        <v>6823.7</v>
      </c>
      <c r="D44" s="209">
        <v>2687</v>
      </c>
      <c r="E44" s="210">
        <v>58</v>
      </c>
      <c r="F44" s="209">
        <v>36</v>
      </c>
      <c r="G44" s="210">
        <v>1884</v>
      </c>
      <c r="H44" s="200">
        <f t="shared" si="5"/>
        <v>11488.7</v>
      </c>
      <c r="I44" s="201">
        <f t="shared" si="10"/>
        <v>59.394883668300146</v>
      </c>
      <c r="J44" s="202">
        <f t="shared" si="11"/>
        <v>40.605116331699847</v>
      </c>
      <c r="L44" s="211"/>
      <c r="M44" s="211"/>
    </row>
    <row r="45" spans="1:13" x14ac:dyDescent="0.25">
      <c r="A45" s="232"/>
      <c r="B45" s="233">
        <v>2005</v>
      </c>
      <c r="C45" s="208"/>
      <c r="D45" s="209"/>
      <c r="E45" s="210"/>
      <c r="F45" s="209"/>
      <c r="G45" s="210"/>
      <c r="H45" s="200"/>
      <c r="I45" s="201"/>
      <c r="J45" s="202"/>
      <c r="L45" s="211"/>
      <c r="M45" s="211"/>
    </row>
    <row r="46" spans="1:13" x14ac:dyDescent="0.25">
      <c r="A46" s="232"/>
      <c r="B46" s="233">
        <v>2006</v>
      </c>
      <c r="C46" s="208"/>
      <c r="D46" s="209"/>
      <c r="E46" s="210"/>
      <c r="F46" s="209"/>
      <c r="G46" s="210"/>
      <c r="H46" s="200"/>
      <c r="I46" s="201"/>
      <c r="J46" s="202"/>
      <c r="L46" s="211"/>
      <c r="M46" s="211"/>
    </row>
    <row r="47" spans="1:13" x14ac:dyDescent="0.25">
      <c r="A47" s="232"/>
      <c r="B47" s="233">
        <v>2007</v>
      </c>
      <c r="C47" s="208">
        <v>9165.8799999999992</v>
      </c>
      <c r="D47" s="209">
        <v>1880</v>
      </c>
      <c r="E47" s="210">
        <v>128</v>
      </c>
      <c r="F47" s="209">
        <v>28</v>
      </c>
      <c r="G47" s="208">
        <v>1636</v>
      </c>
      <c r="H47" s="200">
        <f t="shared" si="5"/>
        <v>12837.88</v>
      </c>
      <c r="I47" s="201">
        <f t="shared" si="10"/>
        <v>71.397146569371259</v>
      </c>
      <c r="J47" s="202">
        <f t="shared" si="11"/>
        <v>28.602853430628734</v>
      </c>
      <c r="L47" s="211"/>
      <c r="M47" s="211"/>
    </row>
    <row r="48" spans="1:13" x14ac:dyDescent="0.25">
      <c r="A48" s="232"/>
      <c r="B48" s="234">
        <v>2008</v>
      </c>
      <c r="C48" s="208">
        <v>9385.3799999999992</v>
      </c>
      <c r="D48" s="209">
        <v>2914</v>
      </c>
      <c r="E48" s="208">
        <v>50</v>
      </c>
      <c r="F48" s="209">
        <v>31</v>
      </c>
      <c r="G48" s="208">
        <v>1799</v>
      </c>
      <c r="H48" s="200">
        <f t="shared" si="5"/>
        <v>14179.38</v>
      </c>
      <c r="I48" s="201">
        <f t="shared" si="10"/>
        <v>66.190341185580749</v>
      </c>
      <c r="J48" s="202">
        <f t="shared" si="11"/>
        <v>33.809658814419251</v>
      </c>
      <c r="L48" s="211"/>
      <c r="M48" s="211"/>
    </row>
    <row r="49" spans="1:13" x14ac:dyDescent="0.25">
      <c r="A49" s="232"/>
      <c r="B49" s="207">
        <v>2009</v>
      </c>
      <c r="C49" s="208">
        <v>8717.99</v>
      </c>
      <c r="D49" s="209">
        <v>2866</v>
      </c>
      <c r="E49" s="210">
        <v>35</v>
      </c>
      <c r="F49" s="209">
        <v>42</v>
      </c>
      <c r="G49" s="210">
        <v>1963</v>
      </c>
      <c r="H49" s="200">
        <f t="shared" si="5"/>
        <v>13623.99</v>
      </c>
      <c r="I49" s="201">
        <f t="shared" si="10"/>
        <v>63.989991184667637</v>
      </c>
      <c r="J49" s="202">
        <f t="shared" si="11"/>
        <v>36.01000881533237</v>
      </c>
      <c r="L49" s="211"/>
      <c r="M49" s="211"/>
    </row>
    <row r="50" spans="1:13" x14ac:dyDescent="0.25">
      <c r="A50" s="235"/>
      <c r="B50" s="207">
        <v>2010</v>
      </c>
      <c r="C50" s="212">
        <v>8458.56</v>
      </c>
      <c r="D50" s="200">
        <v>3024</v>
      </c>
      <c r="E50" s="213" t="s">
        <v>120</v>
      </c>
      <c r="F50" s="200">
        <v>64</v>
      </c>
      <c r="G50" s="214">
        <v>2244</v>
      </c>
      <c r="H50" s="200">
        <f t="shared" si="5"/>
        <v>13790.56</v>
      </c>
      <c r="I50" s="201">
        <f t="shared" si="10"/>
        <v>61.335870334489684</v>
      </c>
      <c r="J50" s="202">
        <f t="shared" si="11"/>
        <v>38.664129665510323</v>
      </c>
      <c r="L50" s="211"/>
      <c r="M50" s="211"/>
    </row>
    <row r="51" spans="1:13" x14ac:dyDescent="0.25">
      <c r="A51" s="235"/>
      <c r="B51" s="207">
        <v>2011</v>
      </c>
      <c r="C51" s="212">
        <v>6782.4</v>
      </c>
      <c r="D51" s="200">
        <v>2558</v>
      </c>
      <c r="E51" s="213" t="s">
        <v>120</v>
      </c>
      <c r="F51" s="200">
        <v>57</v>
      </c>
      <c r="G51" s="214">
        <v>2328</v>
      </c>
      <c r="H51" s="200">
        <f t="shared" si="5"/>
        <v>11725.4</v>
      </c>
      <c r="I51" s="201">
        <f t="shared" si="10"/>
        <v>57.84365565353847</v>
      </c>
      <c r="J51" s="202">
        <f t="shared" si="11"/>
        <v>42.15634434646153</v>
      </c>
      <c r="L51" s="211"/>
      <c r="M51" s="211"/>
    </row>
    <row r="52" spans="1:13" x14ac:dyDescent="0.25">
      <c r="A52" s="235"/>
      <c r="B52" s="207">
        <v>2012</v>
      </c>
      <c r="C52" s="212">
        <v>7582.98</v>
      </c>
      <c r="D52" s="200">
        <v>2047.8200000000002</v>
      </c>
      <c r="E52" s="213">
        <v>189</v>
      </c>
      <c r="F52" s="200">
        <v>30</v>
      </c>
      <c r="G52" s="214">
        <v>1942</v>
      </c>
      <c r="H52" s="200">
        <f t="shared" si="5"/>
        <v>11791.8</v>
      </c>
      <c r="I52" s="215">
        <f t="shared" si="10"/>
        <v>64.307230448277622</v>
      </c>
      <c r="J52" s="216">
        <f t="shared" si="11"/>
        <v>35.692769551722378</v>
      </c>
      <c r="L52" s="211"/>
      <c r="M52" s="211"/>
    </row>
    <row r="53" spans="1:13" x14ac:dyDescent="0.25">
      <c r="A53" s="235"/>
      <c r="B53" s="207">
        <v>2013</v>
      </c>
      <c r="C53" s="212">
        <v>7256.3</v>
      </c>
      <c r="D53" s="200">
        <v>2843.5234657039709</v>
      </c>
      <c r="E53" s="214">
        <v>198</v>
      </c>
      <c r="F53" s="200">
        <v>48</v>
      </c>
      <c r="G53" s="214">
        <v>2232</v>
      </c>
      <c r="H53" s="200">
        <f t="shared" ref="H53:H54" si="12">SUM(C53:G53)</f>
        <v>12577.823465703972</v>
      </c>
      <c r="I53" s="215">
        <f t="shared" si="10"/>
        <v>57.691221535950142</v>
      </c>
      <c r="J53" s="216">
        <f t="shared" si="11"/>
        <v>42.308778464049865</v>
      </c>
      <c r="L53" s="211"/>
      <c r="M53" s="211"/>
    </row>
    <row r="54" spans="1:13" x14ac:dyDescent="0.25">
      <c r="A54" s="235"/>
      <c r="B54" s="207">
        <v>2014</v>
      </c>
      <c r="C54" s="212">
        <v>7444.6715996059065</v>
      </c>
      <c r="D54" s="200">
        <v>2611.3690942142434</v>
      </c>
      <c r="E54" s="214">
        <v>263</v>
      </c>
      <c r="F54" s="200">
        <v>63</v>
      </c>
      <c r="G54" s="214">
        <v>2313</v>
      </c>
      <c r="H54" s="200">
        <f t="shared" si="12"/>
        <v>12695.04069382015</v>
      </c>
      <c r="I54" s="215">
        <f t="shared" si="10"/>
        <v>58.642361053871348</v>
      </c>
      <c r="J54" s="216">
        <f t="shared" si="11"/>
        <v>41.357638946128652</v>
      </c>
      <c r="L54" s="211"/>
      <c r="M54" s="211"/>
    </row>
    <row r="55" spans="1:13" x14ac:dyDescent="0.25">
      <c r="A55" s="235"/>
      <c r="B55" s="207">
        <v>2015</v>
      </c>
      <c r="C55" s="212">
        <v>8558.7493159014539</v>
      </c>
      <c r="D55" s="200">
        <v>2354.6455696202534</v>
      </c>
      <c r="E55" s="214">
        <v>504</v>
      </c>
      <c r="F55" s="200">
        <v>65</v>
      </c>
      <c r="G55" s="214">
        <v>2298</v>
      </c>
      <c r="H55" s="200">
        <v>13780.394885521708</v>
      </c>
      <c r="I55" s="217">
        <v>62.108157182735411</v>
      </c>
      <c r="J55" s="218">
        <v>37.891842817264589</v>
      </c>
      <c r="L55" s="211"/>
      <c r="M55" s="211"/>
    </row>
    <row r="56" spans="1:13" x14ac:dyDescent="0.25">
      <c r="A56" s="235"/>
      <c r="B56" s="207">
        <v>2016</v>
      </c>
      <c r="C56" s="212">
        <v>8481.349281861465</v>
      </c>
      <c r="D56" s="200">
        <v>1791.2492088775618</v>
      </c>
      <c r="E56" s="214">
        <v>638</v>
      </c>
      <c r="F56" s="200">
        <v>54</v>
      </c>
      <c r="G56" s="214">
        <v>2062</v>
      </c>
      <c r="H56" s="200">
        <v>13026.598490739027</v>
      </c>
      <c r="I56" s="217">
        <v>65.107935029171998</v>
      </c>
      <c r="J56" s="218">
        <v>34.89206497082801</v>
      </c>
      <c r="L56" s="211"/>
      <c r="M56" s="211"/>
    </row>
    <row r="57" spans="1:13" x14ac:dyDescent="0.25">
      <c r="A57" s="235"/>
      <c r="B57" s="207" t="s">
        <v>121</v>
      </c>
      <c r="C57" s="212">
        <v>8825.7012887214969</v>
      </c>
      <c r="D57" s="200">
        <v>1791.2492088775618</v>
      </c>
      <c r="E57" s="214">
        <v>843</v>
      </c>
      <c r="F57" s="200">
        <v>42</v>
      </c>
      <c r="G57" s="214">
        <v>2335</v>
      </c>
      <c r="H57" s="200">
        <v>13836.950497599059</v>
      </c>
      <c r="I57" s="217">
        <v>63.783572039611634</v>
      </c>
      <c r="J57" s="218">
        <v>36.216427960388359</v>
      </c>
      <c r="L57" s="211"/>
      <c r="M57" s="211"/>
    </row>
    <row r="58" spans="1:13" ht="15.75" thickBot="1" x14ac:dyDescent="0.3">
      <c r="A58" s="235"/>
      <c r="B58" s="207" t="s">
        <v>122</v>
      </c>
      <c r="C58" s="212">
        <v>8757.2384721233975</v>
      </c>
      <c r="D58" s="200">
        <v>1678.2068181818181</v>
      </c>
      <c r="E58" s="214">
        <v>965</v>
      </c>
      <c r="F58" s="200">
        <v>40.666666666666664</v>
      </c>
      <c r="G58" s="212">
        <v>2115.333333333333</v>
      </c>
      <c r="H58" s="200">
        <f>SUM(C58:G58)</f>
        <v>13556.445290305215</v>
      </c>
      <c r="I58" s="219">
        <v>64.598338905155813</v>
      </c>
      <c r="J58" s="220">
        <v>35.401661094844187</v>
      </c>
      <c r="L58" s="211"/>
      <c r="M58" s="211"/>
    </row>
    <row r="59" spans="1:13" ht="15.75" thickBot="1" x14ac:dyDescent="0.3">
      <c r="A59" s="236"/>
      <c r="B59" s="237" t="s">
        <v>111</v>
      </c>
      <c r="C59" s="238">
        <f>C58/C41</f>
        <v>1.3623899860954127</v>
      </c>
      <c r="D59" s="238">
        <f t="shared" ref="D59:H59" si="13">D58/D41</f>
        <v>0.63810145178015898</v>
      </c>
      <c r="E59" s="238">
        <f t="shared" si="13"/>
        <v>4.1594827586206895</v>
      </c>
      <c r="F59" s="238">
        <f t="shared" si="13"/>
        <v>2.0333333333333332</v>
      </c>
      <c r="G59" s="238">
        <f t="shared" si="13"/>
        <v>1.3089933993399339</v>
      </c>
      <c r="H59" s="238">
        <f t="shared" si="13"/>
        <v>1.2407680217379167</v>
      </c>
      <c r="I59" s="239"/>
      <c r="J59" s="240"/>
    </row>
    <row r="60" spans="1:13" ht="15.75" thickTop="1" x14ac:dyDescent="0.25"/>
    <row r="61" spans="1:13" s="14" customFormat="1" x14ac:dyDescent="0.25">
      <c r="A61" s="241" t="s">
        <v>123</v>
      </c>
      <c r="B61" s="241"/>
      <c r="C61" s="241"/>
      <c r="D61" s="241"/>
      <c r="E61" s="241"/>
      <c r="F61" s="241"/>
      <c r="G61" s="241"/>
      <c r="H61" s="241"/>
      <c r="I61" s="241"/>
      <c r="J61" s="241"/>
    </row>
    <row r="62" spans="1:13" s="14" customFormat="1" x14ac:dyDescent="0.25">
      <c r="A62" s="241"/>
      <c r="B62" s="241"/>
      <c r="C62" s="241"/>
      <c r="D62" s="241"/>
      <c r="E62" s="241"/>
      <c r="F62" s="241"/>
      <c r="G62" s="241"/>
      <c r="H62" s="241"/>
      <c r="I62" s="241"/>
      <c r="J62" s="241"/>
      <c r="M62" s="242"/>
    </row>
    <row r="63" spans="1:13" s="14" customFormat="1" x14ac:dyDescent="0.25">
      <c r="A63" s="241"/>
      <c r="B63" s="241"/>
      <c r="C63" s="241"/>
      <c r="D63" s="241"/>
      <c r="E63" s="241"/>
      <c r="F63" s="241"/>
      <c r="G63" s="241"/>
      <c r="H63" s="241"/>
      <c r="I63" s="241"/>
      <c r="J63" s="241"/>
    </row>
    <row r="64" spans="1:13" s="14" customFormat="1" x14ac:dyDescent="0.25">
      <c r="A64" s="241"/>
      <c r="B64" s="241"/>
      <c r="C64" s="241"/>
      <c r="D64" s="241"/>
      <c r="E64" s="241"/>
      <c r="F64" s="241"/>
      <c r="G64" s="241"/>
      <c r="H64" s="241"/>
      <c r="I64" s="241"/>
      <c r="J64" s="241"/>
    </row>
    <row r="65" spans="1:13" s="14" customFormat="1" x14ac:dyDescent="0.25">
      <c r="A65" s="243" t="s">
        <v>124</v>
      </c>
      <c r="B65" s="244"/>
      <c r="C65" s="244"/>
      <c r="D65" s="244"/>
      <c r="E65" s="244"/>
      <c r="F65" s="244"/>
      <c r="G65" s="244"/>
      <c r="H65" s="244"/>
      <c r="I65" s="244"/>
      <c r="J65" s="244"/>
    </row>
    <row r="66" spans="1:13" s="14" customFormat="1" x14ac:dyDescent="0.25">
      <c r="A66" s="244"/>
      <c r="B66" s="244"/>
      <c r="C66" s="244"/>
      <c r="D66" s="244"/>
      <c r="E66" s="244"/>
      <c r="F66" s="244"/>
      <c r="G66" s="244"/>
      <c r="H66" s="244"/>
      <c r="I66" s="244"/>
      <c r="J66" s="244"/>
    </row>
    <row r="67" spans="1:13" s="14" customFormat="1" x14ac:dyDescent="0.25">
      <c r="A67" s="62" t="s">
        <v>125</v>
      </c>
      <c r="B67" s="63"/>
      <c r="C67" s="63"/>
      <c r="D67" s="63"/>
      <c r="E67" s="63"/>
      <c r="F67" s="63"/>
      <c r="G67" s="63"/>
      <c r="H67" s="63"/>
      <c r="I67" s="63"/>
      <c r="J67" s="63"/>
      <c r="K67" s="63"/>
      <c r="L67" s="63"/>
      <c r="M67" s="63"/>
    </row>
    <row r="68" spans="1:13" s="14" customFormat="1" ht="28.5" customHeight="1" x14ac:dyDescent="0.25">
      <c r="A68" s="63"/>
      <c r="B68" s="63"/>
      <c r="C68" s="63"/>
      <c r="D68" s="63"/>
      <c r="E68" s="63"/>
      <c r="F68" s="63"/>
      <c r="G68" s="63"/>
      <c r="H68" s="63"/>
      <c r="I68" s="63"/>
      <c r="J68" s="63"/>
      <c r="K68" s="63"/>
      <c r="L68" s="63"/>
      <c r="M68" s="63"/>
    </row>
    <row r="69" spans="1:13" s="14" customFormat="1" x14ac:dyDescent="0.25">
      <c r="A69" s="62" t="s">
        <v>126</v>
      </c>
      <c r="B69" s="63"/>
      <c r="C69" s="63"/>
      <c r="D69" s="63"/>
      <c r="E69" s="63"/>
      <c r="F69" s="63"/>
      <c r="G69" s="63"/>
      <c r="H69" s="63"/>
      <c r="I69" s="63"/>
      <c r="J69" s="63"/>
      <c r="K69" s="63"/>
      <c r="L69" s="63"/>
      <c r="M69" s="63"/>
    </row>
    <row r="70" spans="1:13" s="14" customFormat="1" x14ac:dyDescent="0.25">
      <c r="A70" s="63"/>
      <c r="B70" s="63"/>
      <c r="C70" s="63"/>
      <c r="D70" s="63"/>
      <c r="E70" s="63"/>
      <c r="F70" s="63"/>
      <c r="G70" s="63"/>
      <c r="H70" s="63"/>
      <c r="I70" s="63"/>
      <c r="J70" s="63"/>
      <c r="K70" s="63"/>
      <c r="L70" s="63"/>
      <c r="M70" s="63"/>
    </row>
    <row r="71" spans="1:13" s="14" customFormat="1" ht="17.25" x14ac:dyDescent="0.3">
      <c r="A71" s="64" t="s">
        <v>127</v>
      </c>
      <c r="B71" s="59"/>
      <c r="C71" s="59"/>
      <c r="D71" s="59"/>
      <c r="E71" s="59"/>
      <c r="F71" s="59"/>
      <c r="G71" s="59"/>
      <c r="H71" s="59"/>
      <c r="I71" s="59"/>
      <c r="J71" s="60"/>
      <c r="K71" s="59"/>
      <c r="L71" s="59"/>
      <c r="M71" s="59"/>
    </row>
    <row r="72" spans="1:13" s="14" customFormat="1" x14ac:dyDescent="0.25">
      <c r="A72" s="62" t="s">
        <v>128</v>
      </c>
      <c r="B72" s="63"/>
      <c r="C72" s="63"/>
      <c r="D72" s="63"/>
      <c r="E72" s="63"/>
      <c r="F72" s="63"/>
      <c r="G72" s="63"/>
      <c r="H72" s="63"/>
      <c r="I72" s="63"/>
      <c r="J72" s="63"/>
      <c r="K72" s="63"/>
      <c r="L72" s="63"/>
      <c r="M72" s="63"/>
    </row>
    <row r="73" spans="1:13" s="14" customFormat="1" x14ac:dyDescent="0.25">
      <c r="A73" s="63"/>
      <c r="B73" s="63"/>
      <c r="C73" s="63"/>
      <c r="D73" s="63"/>
      <c r="E73" s="63"/>
      <c r="F73" s="63"/>
      <c r="G73" s="63"/>
      <c r="H73" s="63"/>
      <c r="I73" s="63"/>
      <c r="J73" s="63"/>
      <c r="K73" s="63"/>
      <c r="L73" s="63"/>
      <c r="M73" s="63"/>
    </row>
    <row r="74" spans="1:13" x14ac:dyDescent="0.25">
      <c r="B74" s="245"/>
      <c r="D74" s="246"/>
      <c r="E74" s="246"/>
      <c r="F74" s="246"/>
      <c r="G74" s="246"/>
      <c r="H74" s="246"/>
    </row>
    <row r="75" spans="1:13" x14ac:dyDescent="0.25">
      <c r="B75" s="245"/>
      <c r="D75" s="246"/>
      <c r="E75" s="246"/>
      <c r="F75" s="247"/>
      <c r="G75" s="246"/>
      <c r="H75" s="247"/>
    </row>
    <row r="76" spans="1:13" x14ac:dyDescent="0.25">
      <c r="B76" s="245"/>
      <c r="D76" s="246"/>
      <c r="E76" s="246"/>
      <c r="F76" s="247"/>
      <c r="G76" s="246"/>
      <c r="H76" s="247"/>
    </row>
    <row r="77" spans="1:13" x14ac:dyDescent="0.25">
      <c r="B77" s="245"/>
      <c r="D77" s="246"/>
      <c r="E77" s="246"/>
      <c r="F77" s="247"/>
      <c r="G77" s="246"/>
      <c r="H77" s="247"/>
    </row>
    <row r="78" spans="1:13" x14ac:dyDescent="0.25">
      <c r="B78" s="245"/>
      <c r="D78" s="246"/>
      <c r="E78" s="246"/>
      <c r="F78" s="247"/>
      <c r="G78" s="246"/>
      <c r="H78" s="247"/>
    </row>
    <row r="79" spans="1:13" x14ac:dyDescent="0.25">
      <c r="B79" s="245"/>
      <c r="D79" s="246"/>
      <c r="E79" s="246"/>
      <c r="F79" s="247"/>
      <c r="G79" s="246"/>
      <c r="H79" s="246"/>
    </row>
    <row r="80" spans="1:13" x14ac:dyDescent="0.25">
      <c r="B80" s="245"/>
      <c r="D80" s="246"/>
      <c r="E80" s="246"/>
      <c r="F80" s="246"/>
      <c r="G80" s="246"/>
      <c r="H80" s="246"/>
    </row>
    <row r="81" spans="1:10" x14ac:dyDescent="0.25">
      <c r="B81" s="245"/>
      <c r="D81" s="246"/>
      <c r="E81" s="246"/>
      <c r="F81" s="247"/>
      <c r="G81" s="246"/>
      <c r="H81" s="247"/>
    </row>
    <row r="82" spans="1:10" x14ac:dyDescent="0.25">
      <c r="B82" s="245"/>
      <c r="D82" s="246"/>
      <c r="E82" s="246"/>
      <c r="F82" s="247"/>
      <c r="G82" s="246"/>
      <c r="H82" s="247"/>
    </row>
    <row r="91" spans="1:10" x14ac:dyDescent="0.25">
      <c r="A91" s="188"/>
      <c r="B91" s="248"/>
      <c r="C91" s="249"/>
      <c r="D91" s="249"/>
      <c r="E91" s="249"/>
      <c r="F91" s="249"/>
      <c r="G91" s="249"/>
      <c r="H91" s="249"/>
      <c r="I91" s="249"/>
      <c r="J91" s="249"/>
    </row>
    <row r="92" spans="1:10" x14ac:dyDescent="0.25">
      <c r="B92" s="248"/>
      <c r="C92" s="249"/>
      <c r="D92" s="249"/>
      <c r="E92" s="249"/>
      <c r="F92" s="249"/>
      <c r="G92" s="249"/>
      <c r="H92" s="249"/>
      <c r="I92" s="249"/>
      <c r="J92" s="249"/>
    </row>
    <row r="93" spans="1:10" x14ac:dyDescent="0.25">
      <c r="B93" s="248"/>
      <c r="C93" s="249"/>
      <c r="D93" s="249"/>
      <c r="E93" s="249"/>
      <c r="F93" s="249"/>
      <c r="G93" s="249"/>
      <c r="H93" s="249"/>
      <c r="I93" s="249"/>
      <c r="J93" s="249"/>
    </row>
    <row r="94" spans="1:10" x14ac:dyDescent="0.25">
      <c r="B94" s="248"/>
    </row>
    <row r="95" spans="1:10" x14ac:dyDescent="0.25">
      <c r="B95" s="248"/>
    </row>
    <row r="96" spans="1:10" x14ac:dyDescent="0.25">
      <c r="B96" s="248"/>
    </row>
    <row r="97" spans="2:2" x14ac:dyDescent="0.25">
      <c r="B97" s="248"/>
    </row>
    <row r="98" spans="2:2" x14ac:dyDescent="0.25">
      <c r="B98" s="248"/>
    </row>
  </sheetData>
  <mergeCells count="9">
    <mergeCell ref="A67:M68"/>
    <mergeCell ref="A69:M70"/>
    <mergeCell ref="A72:M73"/>
    <mergeCell ref="A1:J1"/>
    <mergeCell ref="A3:A21"/>
    <mergeCell ref="A22:A40"/>
    <mergeCell ref="A41:A59"/>
    <mergeCell ref="A61:J64"/>
    <mergeCell ref="A65:J66"/>
  </mergeCells>
  <pageMargins left="0.70866141732283472" right="0.70866141732283472" top="0.74803149606299213" bottom="0.74803149606299213" header="0.31496062992125984" footer="0.31496062992125984"/>
  <pageSetup paperSize="9" scale="10" orientation="landscape" r:id="rId1"/>
  <headerFooter>
    <oddHeader>&amp;C&amp;"Calibri,Regular"&amp;13SRAD Report No.2025 Transport Statistics Oldham 2018</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87899-49C3-4EEE-ADBC-8DDA6F14236B}">
  <sheetPr>
    <pageSetUpPr fitToPage="1"/>
  </sheetPr>
  <dimension ref="A1:D25"/>
  <sheetViews>
    <sheetView zoomScale="90" zoomScaleNormal="90" workbookViewId="0">
      <selection activeCell="N8" sqref="N8"/>
    </sheetView>
  </sheetViews>
  <sheetFormatPr defaultRowHeight="12.75" x14ac:dyDescent="0.2"/>
  <cols>
    <col min="1" max="16384" width="9.140625" style="19"/>
  </cols>
  <sheetData>
    <row r="1" spans="1:4" ht="14.25" x14ac:dyDescent="0.2">
      <c r="A1" s="18"/>
    </row>
    <row r="2" spans="1:4" ht="14.25" x14ac:dyDescent="0.2">
      <c r="A2" s="18"/>
    </row>
    <row r="3" spans="1:4" ht="15" x14ac:dyDescent="0.25">
      <c r="A3" s="20"/>
    </row>
    <row r="4" spans="1:4" ht="14.25" x14ac:dyDescent="0.2">
      <c r="A4" s="18"/>
    </row>
    <row r="5" spans="1:4" ht="26.25" customHeight="1" x14ac:dyDescent="0.2">
      <c r="A5" s="18"/>
      <c r="C5" s="21"/>
      <c r="D5" s="22"/>
    </row>
    <row r="6" spans="1:4" ht="26.25" customHeight="1" x14ac:dyDescent="0.2">
      <c r="A6" s="18"/>
    </row>
    <row r="7" spans="1:4" ht="14.25" x14ac:dyDescent="0.2">
      <c r="A7" s="18"/>
    </row>
    <row r="8" spans="1:4" ht="14.25" x14ac:dyDescent="0.2">
      <c r="A8" s="18"/>
    </row>
    <row r="9" spans="1:4" ht="14.25" x14ac:dyDescent="0.2">
      <c r="A9" s="18"/>
    </row>
    <row r="10" spans="1:4" ht="14.25" x14ac:dyDescent="0.2">
      <c r="A10" s="18"/>
    </row>
    <row r="11" spans="1:4" ht="14.25" x14ac:dyDescent="0.2">
      <c r="A11" s="18"/>
    </row>
    <row r="12" spans="1:4" ht="14.25" x14ac:dyDescent="0.2">
      <c r="A12" s="18"/>
    </row>
    <row r="13" spans="1:4" ht="14.25" x14ac:dyDescent="0.2">
      <c r="A13" s="18"/>
    </row>
    <row r="14" spans="1:4" ht="14.25" x14ac:dyDescent="0.2">
      <c r="A14" s="18"/>
    </row>
    <row r="15" spans="1:4" ht="14.25" x14ac:dyDescent="0.2">
      <c r="A15" s="18"/>
    </row>
    <row r="16" spans="1:4" ht="14.25" x14ac:dyDescent="0.2">
      <c r="A16" s="23"/>
    </row>
    <row r="17" spans="1:1" ht="14.25" x14ac:dyDescent="0.2">
      <c r="A17" s="18"/>
    </row>
    <row r="18" spans="1:1" ht="14.25" x14ac:dyDescent="0.2">
      <c r="A18" s="18"/>
    </row>
    <row r="19" spans="1:1" ht="14.25" x14ac:dyDescent="0.2">
      <c r="A19" s="18"/>
    </row>
    <row r="20" spans="1:1" ht="14.25" x14ac:dyDescent="0.2">
      <c r="A20" s="23"/>
    </row>
    <row r="21" spans="1:1" ht="14.25" x14ac:dyDescent="0.2">
      <c r="A21" s="18"/>
    </row>
    <row r="22" spans="1:1" ht="14.25" x14ac:dyDescent="0.2">
      <c r="A22" s="18"/>
    </row>
    <row r="23" spans="1:1" ht="14.25" x14ac:dyDescent="0.2">
      <c r="A23" s="18"/>
    </row>
    <row r="24" spans="1:1" ht="14.25" x14ac:dyDescent="0.2">
      <c r="A24" s="18"/>
    </row>
    <row r="25" spans="1:1" ht="14.25" x14ac:dyDescent="0.2">
      <c r="A25" s="18"/>
    </row>
  </sheetData>
  <pageMargins left="0.70866141732283472" right="0.70866141732283472" top="0.74803149606299213" bottom="0.74803149606299213" header="0.31496062992125984" footer="0.31496062992125984"/>
  <pageSetup paperSize="9" scale="86" orientation="landscape" r:id="rId1"/>
  <headerFooter>
    <oddHeader>&amp;C&amp;"Calibri,Regular"&amp;13SRAD Report 2025 Transport Statistics Oldham 2018</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29AB1-AE9E-4390-AB7D-B0D29E2828C1}">
  <sheetPr>
    <pageSetUpPr fitToPage="1"/>
  </sheetPr>
  <dimension ref="A1:R47"/>
  <sheetViews>
    <sheetView zoomScale="75" zoomScaleNormal="75" zoomScalePageLayoutView="75" workbookViewId="0">
      <selection activeCell="N8" sqref="N8"/>
    </sheetView>
  </sheetViews>
  <sheetFormatPr defaultRowHeight="15" x14ac:dyDescent="0.25"/>
  <cols>
    <col min="1" max="1" width="7.140625" style="26" customWidth="1"/>
    <col min="2" max="2" width="39.28515625" style="24" bestFit="1" customWidth="1"/>
    <col min="3" max="4" width="6.42578125" style="24" customWidth="1"/>
    <col min="5" max="5" width="6.7109375" style="24" customWidth="1"/>
    <col min="6" max="6" width="8" style="24" customWidth="1"/>
    <col min="7" max="7" width="14.85546875" style="24" customWidth="1"/>
    <col min="8" max="8" width="16.5703125" style="24" customWidth="1"/>
    <col min="9" max="9" width="10.28515625" style="24" customWidth="1"/>
    <col min="10" max="10" width="13.7109375" style="24" customWidth="1"/>
    <col min="11" max="11" width="10" style="24" customWidth="1"/>
    <col min="12" max="12" width="8.28515625" style="24" customWidth="1"/>
    <col min="13" max="13" width="11.42578125" style="24" customWidth="1"/>
    <col min="14" max="14" width="27.7109375" style="24" customWidth="1"/>
    <col min="15" max="16384" width="9.140625" style="24"/>
  </cols>
  <sheetData>
    <row r="1" spans="1:14" s="25" customFormat="1" x14ac:dyDescent="0.25">
      <c r="A1" s="9" t="s">
        <v>10</v>
      </c>
      <c r="B1" s="24"/>
      <c r="C1" s="24"/>
      <c r="D1" s="24"/>
      <c r="E1" s="24"/>
      <c r="F1" s="24"/>
      <c r="G1" s="24"/>
      <c r="H1" s="24"/>
      <c r="I1" s="24"/>
      <c r="J1" s="24"/>
      <c r="K1" s="24"/>
      <c r="L1" s="24"/>
      <c r="M1" s="24"/>
      <c r="N1" s="24"/>
    </row>
    <row r="2" spans="1:14" s="25" customFormat="1" x14ac:dyDescent="0.25">
      <c r="A2" s="26" t="s">
        <v>11</v>
      </c>
      <c r="B2" s="24"/>
      <c r="C2" s="24"/>
      <c r="D2" s="24"/>
      <c r="E2" s="24"/>
      <c r="F2" s="24"/>
      <c r="G2" s="24"/>
      <c r="H2" s="24"/>
      <c r="I2" s="24"/>
      <c r="J2" s="24"/>
      <c r="K2" s="24"/>
      <c r="L2" s="24"/>
      <c r="M2" s="24"/>
      <c r="N2" s="24"/>
    </row>
    <row r="3" spans="1:14" ht="15.75" thickBot="1" x14ac:dyDescent="0.3"/>
    <row r="4" spans="1:14" ht="15.75" thickTop="1" x14ac:dyDescent="0.25">
      <c r="A4" s="27" t="s">
        <v>12</v>
      </c>
      <c r="B4" s="28"/>
      <c r="C4" s="28"/>
      <c r="D4" s="28"/>
      <c r="E4" s="28"/>
      <c r="F4" s="28"/>
      <c r="G4" s="28"/>
      <c r="H4" s="28"/>
      <c r="I4" s="28"/>
      <c r="J4" s="28"/>
      <c r="K4" s="28"/>
      <c r="L4" s="28"/>
      <c r="M4" s="28"/>
      <c r="N4" s="29"/>
    </row>
    <row r="5" spans="1:14" x14ac:dyDescent="0.25">
      <c r="A5" s="30" t="s">
        <v>13</v>
      </c>
      <c r="B5" s="31" t="s">
        <v>14</v>
      </c>
      <c r="C5" s="32" t="s">
        <v>15</v>
      </c>
      <c r="D5" s="32" t="s">
        <v>16</v>
      </c>
      <c r="E5" s="32" t="s">
        <v>17</v>
      </c>
      <c r="F5" s="32" t="s">
        <v>18</v>
      </c>
      <c r="G5" s="33" t="s">
        <v>19</v>
      </c>
      <c r="H5" s="33" t="s">
        <v>20</v>
      </c>
      <c r="I5" s="33" t="s">
        <v>21</v>
      </c>
      <c r="J5" s="33" t="s">
        <v>22</v>
      </c>
      <c r="K5" s="33" t="s">
        <v>23</v>
      </c>
      <c r="L5" s="33" t="s">
        <v>24</v>
      </c>
      <c r="M5" s="33" t="s">
        <v>25</v>
      </c>
      <c r="N5" s="34" t="s">
        <v>26</v>
      </c>
    </row>
    <row r="6" spans="1:14" x14ac:dyDescent="0.25">
      <c r="A6" s="30">
        <v>85401</v>
      </c>
      <c r="B6" s="31" t="s">
        <v>27</v>
      </c>
      <c r="C6" s="35">
        <v>752</v>
      </c>
      <c r="D6" s="35">
        <v>88</v>
      </c>
      <c r="E6" s="35">
        <v>40</v>
      </c>
      <c r="F6" s="35">
        <v>50</v>
      </c>
      <c r="G6" s="35">
        <v>3</v>
      </c>
      <c r="H6" s="36">
        <v>1.3947368421052631</v>
      </c>
      <c r="I6" s="35">
        <v>1048.8421052631579</v>
      </c>
      <c r="J6" s="31">
        <v>2</v>
      </c>
      <c r="K6" s="35">
        <v>308</v>
      </c>
      <c r="L6" s="31">
        <v>44</v>
      </c>
      <c r="M6" s="31"/>
      <c r="N6" s="37">
        <f>SUM(I6:M6)</f>
        <v>1402.8421052631579</v>
      </c>
    </row>
    <row r="7" spans="1:14" x14ac:dyDescent="0.25">
      <c r="A7" s="30">
        <v>85402</v>
      </c>
      <c r="B7" s="31" t="s">
        <v>28</v>
      </c>
      <c r="C7" s="35">
        <v>237</v>
      </c>
      <c r="D7" s="35">
        <v>18</v>
      </c>
      <c r="E7" s="35">
        <v>4</v>
      </c>
      <c r="F7" s="35">
        <v>3</v>
      </c>
      <c r="G7" s="35">
        <v>0</v>
      </c>
      <c r="H7" s="36">
        <v>1.5168067226890756</v>
      </c>
      <c r="I7" s="35">
        <v>359.48319327731093</v>
      </c>
      <c r="J7" s="31">
        <v>0</v>
      </c>
      <c r="K7" s="35">
        <v>7</v>
      </c>
      <c r="L7" s="31">
        <v>248</v>
      </c>
      <c r="M7" s="31"/>
      <c r="N7" s="37">
        <f t="shared" ref="N7:N34" si="0">SUM(I7:M7)</f>
        <v>614.48319327731087</v>
      </c>
    </row>
    <row r="8" spans="1:14" x14ac:dyDescent="0.25">
      <c r="A8" s="30">
        <v>85403</v>
      </c>
      <c r="B8" s="31" t="s">
        <v>29</v>
      </c>
      <c r="C8" s="35">
        <v>887</v>
      </c>
      <c r="D8" s="35">
        <v>70</v>
      </c>
      <c r="E8" s="35">
        <v>16</v>
      </c>
      <c r="F8" s="35">
        <v>6</v>
      </c>
      <c r="G8" s="35">
        <v>3</v>
      </c>
      <c r="H8" s="36">
        <v>1.4727272727272727</v>
      </c>
      <c r="I8" s="35">
        <v>1306.3090909090909</v>
      </c>
      <c r="J8" s="31">
        <v>4</v>
      </c>
      <c r="K8" s="35">
        <v>56.372727272727268</v>
      </c>
      <c r="L8" s="31">
        <v>140</v>
      </c>
      <c r="M8" s="31"/>
      <c r="N8" s="37">
        <f t="shared" si="0"/>
        <v>1506.681818181818</v>
      </c>
    </row>
    <row r="9" spans="1:14" x14ac:dyDescent="0.25">
      <c r="A9" s="30">
        <v>85404</v>
      </c>
      <c r="B9" s="31" t="s">
        <v>30</v>
      </c>
      <c r="C9" s="35">
        <v>240</v>
      </c>
      <c r="D9" s="35">
        <v>12</v>
      </c>
      <c r="E9" s="35">
        <v>5</v>
      </c>
      <c r="F9" s="35">
        <v>2</v>
      </c>
      <c r="G9" s="35">
        <v>0</v>
      </c>
      <c r="H9" s="38">
        <v>1.3864691754658598</v>
      </c>
      <c r="I9" s="35">
        <v>332.75260211180637</v>
      </c>
      <c r="J9" s="31">
        <v>1</v>
      </c>
      <c r="K9" s="35">
        <v>18.790909090909089</v>
      </c>
      <c r="L9" s="31">
        <v>55</v>
      </c>
      <c r="M9" s="31"/>
      <c r="N9" s="37">
        <f t="shared" si="0"/>
        <v>407.54351120271548</v>
      </c>
    </row>
    <row r="10" spans="1:14" x14ac:dyDescent="0.25">
      <c r="A10" s="30">
        <v>85405</v>
      </c>
      <c r="B10" s="31" t="s">
        <v>31</v>
      </c>
      <c r="C10" s="35">
        <v>219</v>
      </c>
      <c r="D10" s="35">
        <v>28</v>
      </c>
      <c r="E10" s="35">
        <v>7</v>
      </c>
      <c r="F10" s="35">
        <v>5</v>
      </c>
      <c r="G10" s="35">
        <v>0</v>
      </c>
      <c r="H10" s="38">
        <v>1.3864691754658598</v>
      </c>
      <c r="I10" s="35">
        <v>303.63674942702329</v>
      </c>
      <c r="J10" s="31">
        <v>2</v>
      </c>
      <c r="K10" s="35">
        <v>46.97727272727272</v>
      </c>
      <c r="L10" s="31">
        <v>26</v>
      </c>
      <c r="M10" s="31"/>
      <c r="N10" s="37">
        <f t="shared" si="0"/>
        <v>378.61402215429598</v>
      </c>
    </row>
    <row r="11" spans="1:14" x14ac:dyDescent="0.25">
      <c r="A11" s="30">
        <v>85406</v>
      </c>
      <c r="B11" s="31" t="s">
        <v>32</v>
      </c>
      <c r="C11" s="35">
        <v>1</v>
      </c>
      <c r="D11" s="35">
        <v>0</v>
      </c>
      <c r="E11" s="35">
        <v>0</v>
      </c>
      <c r="F11" s="35">
        <v>60</v>
      </c>
      <c r="G11" s="35">
        <v>0</v>
      </c>
      <c r="H11" s="38">
        <v>1.3864691754658598</v>
      </c>
      <c r="I11" s="35">
        <v>1.3864691754658598</v>
      </c>
      <c r="J11" s="35">
        <v>5.6666666666666661</v>
      </c>
      <c r="K11" s="35">
        <v>965</v>
      </c>
      <c r="L11" s="35">
        <v>206.33333333333331</v>
      </c>
      <c r="M11" s="31"/>
      <c r="N11" s="37">
        <f t="shared" si="0"/>
        <v>1178.3864691754659</v>
      </c>
    </row>
    <row r="12" spans="1:14" x14ac:dyDescent="0.25">
      <c r="A12" s="30">
        <v>85407</v>
      </c>
      <c r="B12" s="31" t="s">
        <v>33</v>
      </c>
      <c r="C12" s="35">
        <v>705</v>
      </c>
      <c r="D12" s="35">
        <v>25</v>
      </c>
      <c r="E12" s="35">
        <v>5</v>
      </c>
      <c r="F12" s="35">
        <v>8</v>
      </c>
      <c r="G12" s="35">
        <v>2</v>
      </c>
      <c r="H12" s="38">
        <v>1.3864691754658598</v>
      </c>
      <c r="I12" s="35">
        <v>977.4607687034312</v>
      </c>
      <c r="J12" s="31">
        <v>1</v>
      </c>
      <c r="K12" s="35">
        <v>75.163636363636357</v>
      </c>
      <c r="L12" s="31">
        <v>130</v>
      </c>
      <c r="M12" s="31"/>
      <c r="N12" s="37">
        <f t="shared" si="0"/>
        <v>1183.6244050670675</v>
      </c>
    </row>
    <row r="13" spans="1:14" x14ac:dyDescent="0.25">
      <c r="A13" s="30">
        <v>85408</v>
      </c>
      <c r="B13" s="31" t="s">
        <v>34</v>
      </c>
      <c r="C13" s="35">
        <v>17</v>
      </c>
      <c r="D13" s="35">
        <v>5</v>
      </c>
      <c r="E13" s="35">
        <v>1</v>
      </c>
      <c r="F13" s="35">
        <v>0</v>
      </c>
      <c r="G13" s="35">
        <v>0</v>
      </c>
      <c r="H13" s="38">
        <v>1.3864691754658598</v>
      </c>
      <c r="I13" s="35">
        <v>23.569975982919615</v>
      </c>
      <c r="J13" s="31">
        <v>1</v>
      </c>
      <c r="K13" s="35">
        <v>0</v>
      </c>
      <c r="L13" s="31">
        <v>1</v>
      </c>
      <c r="M13" s="31"/>
      <c r="N13" s="37">
        <f t="shared" si="0"/>
        <v>25.569975982919615</v>
      </c>
    </row>
    <row r="14" spans="1:14" x14ac:dyDescent="0.25">
      <c r="A14" s="30">
        <v>85410</v>
      </c>
      <c r="B14" s="31" t="s">
        <v>35</v>
      </c>
      <c r="C14" s="35" t="s">
        <v>36</v>
      </c>
      <c r="D14" s="35" t="s">
        <v>36</v>
      </c>
      <c r="E14" s="35" t="s">
        <v>36</v>
      </c>
      <c r="F14" s="35" t="s">
        <v>36</v>
      </c>
      <c r="G14" s="35" t="s">
        <v>36</v>
      </c>
      <c r="H14" s="36"/>
      <c r="I14" s="35"/>
      <c r="J14" s="31">
        <v>2</v>
      </c>
      <c r="K14" s="35" t="s">
        <v>36</v>
      </c>
      <c r="L14" s="31">
        <v>85</v>
      </c>
      <c r="M14" s="31"/>
      <c r="N14" s="37">
        <f t="shared" si="0"/>
        <v>87</v>
      </c>
    </row>
    <row r="15" spans="1:14" x14ac:dyDescent="0.25">
      <c r="A15" s="30">
        <v>85411</v>
      </c>
      <c r="B15" s="31" t="s">
        <v>37</v>
      </c>
      <c r="C15" s="35">
        <v>497</v>
      </c>
      <c r="D15" s="35">
        <v>19</v>
      </c>
      <c r="E15" s="35">
        <v>1</v>
      </c>
      <c r="F15" s="35">
        <v>2</v>
      </c>
      <c r="G15" s="35">
        <v>1</v>
      </c>
      <c r="H15" s="38">
        <v>1.3864691754658598</v>
      </c>
      <c r="I15" s="35">
        <v>689.07518020653231</v>
      </c>
      <c r="J15" s="31">
        <v>1</v>
      </c>
      <c r="K15" s="35">
        <v>18.790909090909089</v>
      </c>
      <c r="L15" s="31">
        <v>122</v>
      </c>
      <c r="M15" s="31"/>
      <c r="N15" s="37">
        <f t="shared" si="0"/>
        <v>830.86608929744136</v>
      </c>
    </row>
    <row r="16" spans="1:14" x14ac:dyDescent="0.25">
      <c r="A16" s="30">
        <v>85413</v>
      </c>
      <c r="B16" s="31" t="s">
        <v>38</v>
      </c>
      <c r="C16" s="35">
        <v>57</v>
      </c>
      <c r="D16" s="35">
        <v>8</v>
      </c>
      <c r="E16" s="35">
        <v>1</v>
      </c>
      <c r="F16" s="35">
        <v>107</v>
      </c>
      <c r="G16" s="35">
        <v>0</v>
      </c>
      <c r="H16" s="38">
        <v>1.3864691754658598</v>
      </c>
      <c r="I16" s="35">
        <v>79.028743001554005</v>
      </c>
      <c r="J16" s="31">
        <v>0</v>
      </c>
      <c r="K16" s="35">
        <v>787</v>
      </c>
      <c r="L16" s="31">
        <v>557</v>
      </c>
      <c r="M16" s="31"/>
      <c r="N16" s="37">
        <f t="shared" si="0"/>
        <v>1423.0287430015539</v>
      </c>
    </row>
    <row r="17" spans="1:18" x14ac:dyDescent="0.25">
      <c r="A17" s="30">
        <v>85415</v>
      </c>
      <c r="B17" s="31" t="s">
        <v>39</v>
      </c>
      <c r="C17" s="35">
        <v>533</v>
      </c>
      <c r="D17" s="35">
        <v>36</v>
      </c>
      <c r="E17" s="35">
        <v>12</v>
      </c>
      <c r="F17" s="35">
        <v>1</v>
      </c>
      <c r="G17" s="35">
        <v>1</v>
      </c>
      <c r="H17" s="36">
        <v>1.470260223048327</v>
      </c>
      <c r="I17" s="35">
        <v>783.64869888475835</v>
      </c>
      <c r="J17" s="31">
        <v>7</v>
      </c>
      <c r="K17" s="35">
        <v>9.3954545454545446</v>
      </c>
      <c r="L17" s="31">
        <v>0</v>
      </c>
      <c r="M17" s="31"/>
      <c r="N17" s="39">
        <f t="shared" si="0"/>
        <v>800.04415343021287</v>
      </c>
    </row>
    <row r="18" spans="1:18" x14ac:dyDescent="0.25">
      <c r="A18" s="30">
        <v>85420</v>
      </c>
      <c r="B18" s="31" t="s">
        <v>40</v>
      </c>
      <c r="C18" s="35">
        <v>7</v>
      </c>
      <c r="D18" s="35">
        <v>0</v>
      </c>
      <c r="E18" s="35">
        <v>1</v>
      </c>
      <c r="F18" s="35">
        <v>0</v>
      </c>
      <c r="G18" s="35">
        <v>0</v>
      </c>
      <c r="H18" s="38">
        <v>1.3864691754658598</v>
      </c>
      <c r="I18" s="35">
        <v>9.7052842282610179</v>
      </c>
      <c r="J18" s="31">
        <v>0</v>
      </c>
      <c r="K18" s="35">
        <v>0</v>
      </c>
      <c r="L18" s="31">
        <v>39</v>
      </c>
      <c r="M18" s="31"/>
      <c r="N18" s="37">
        <f t="shared" si="0"/>
        <v>48.705284228261021</v>
      </c>
    </row>
    <row r="19" spans="1:18" x14ac:dyDescent="0.25">
      <c r="A19" s="30">
        <v>85421</v>
      </c>
      <c r="B19" s="31" t="s">
        <v>41</v>
      </c>
      <c r="C19" s="35" t="s">
        <v>36</v>
      </c>
      <c r="D19" s="35" t="s">
        <v>36</v>
      </c>
      <c r="E19" s="35" t="s">
        <v>36</v>
      </c>
      <c r="F19" s="35" t="s">
        <v>36</v>
      </c>
      <c r="G19" s="35" t="s">
        <v>36</v>
      </c>
      <c r="H19" s="35"/>
      <c r="I19" s="35"/>
      <c r="J19" s="35">
        <v>1</v>
      </c>
      <c r="K19" s="35" t="s">
        <v>36</v>
      </c>
      <c r="L19" s="35">
        <v>21</v>
      </c>
      <c r="M19" s="35"/>
      <c r="N19" s="37">
        <f t="shared" si="0"/>
        <v>22</v>
      </c>
    </row>
    <row r="20" spans="1:18" x14ac:dyDescent="0.25">
      <c r="A20" s="30">
        <v>85423</v>
      </c>
      <c r="B20" s="31" t="s">
        <v>42</v>
      </c>
      <c r="C20" s="35" t="s">
        <v>36</v>
      </c>
      <c r="D20" s="35" t="s">
        <v>36</v>
      </c>
      <c r="E20" s="35" t="s">
        <v>36</v>
      </c>
      <c r="F20" s="35" t="s">
        <v>36</v>
      </c>
      <c r="G20" s="35" t="s">
        <v>36</v>
      </c>
      <c r="H20" s="35"/>
      <c r="I20" s="35"/>
      <c r="J20" s="35">
        <v>0.33333333333333331</v>
      </c>
      <c r="K20" s="35" t="s">
        <v>36</v>
      </c>
      <c r="L20" s="35">
        <v>46</v>
      </c>
      <c r="M20" s="35"/>
      <c r="N20" s="37">
        <f t="shared" si="0"/>
        <v>46.333333333333336</v>
      </c>
    </row>
    <row r="21" spans="1:18" x14ac:dyDescent="0.25">
      <c r="A21" s="30">
        <v>85424</v>
      </c>
      <c r="B21" s="31" t="s">
        <v>43</v>
      </c>
      <c r="C21" s="35" t="s">
        <v>36</v>
      </c>
      <c r="D21" s="35" t="s">
        <v>36</v>
      </c>
      <c r="E21" s="35" t="s">
        <v>36</v>
      </c>
      <c r="F21" s="35" t="s">
        <v>36</v>
      </c>
      <c r="G21" s="35" t="s">
        <v>36</v>
      </c>
      <c r="H21" s="35"/>
      <c r="I21" s="35"/>
      <c r="J21" s="35">
        <v>8</v>
      </c>
      <c r="K21" s="35" t="s">
        <v>36</v>
      </c>
      <c r="L21" s="35">
        <v>312</v>
      </c>
      <c r="M21" s="35"/>
      <c r="N21" s="37">
        <f t="shared" si="0"/>
        <v>320</v>
      </c>
    </row>
    <row r="22" spans="1:18" x14ac:dyDescent="0.25">
      <c r="A22" s="30">
        <v>85425</v>
      </c>
      <c r="B22" s="31" t="s">
        <v>44</v>
      </c>
      <c r="C22" s="35" t="s">
        <v>36</v>
      </c>
      <c r="D22" s="35" t="s">
        <v>36</v>
      </c>
      <c r="E22" s="35" t="s">
        <v>36</v>
      </c>
      <c r="F22" s="35" t="s">
        <v>36</v>
      </c>
      <c r="G22" s="35" t="s">
        <v>36</v>
      </c>
      <c r="H22" s="35"/>
      <c r="I22" s="35"/>
      <c r="J22" s="35">
        <v>1</v>
      </c>
      <c r="K22" s="35" t="s">
        <v>36</v>
      </c>
      <c r="L22" s="35">
        <v>67</v>
      </c>
      <c r="M22" s="35"/>
      <c r="N22" s="37">
        <f t="shared" si="0"/>
        <v>68</v>
      </c>
    </row>
    <row r="23" spans="1:18" x14ac:dyDescent="0.25">
      <c r="A23" s="30">
        <v>85426</v>
      </c>
      <c r="B23" s="31" t="s">
        <v>45</v>
      </c>
      <c r="C23" s="35">
        <v>13</v>
      </c>
      <c r="D23" s="35">
        <v>1</v>
      </c>
      <c r="E23" s="35">
        <v>0</v>
      </c>
      <c r="F23" s="35">
        <v>0</v>
      </c>
      <c r="G23" s="35">
        <v>0</v>
      </c>
      <c r="H23" s="38">
        <v>1.3864691754658598</v>
      </c>
      <c r="I23" s="35">
        <v>18.024099281056177</v>
      </c>
      <c r="J23" s="35">
        <v>0</v>
      </c>
      <c r="K23" s="35">
        <v>0</v>
      </c>
      <c r="L23" s="35">
        <v>22</v>
      </c>
      <c r="M23" s="35"/>
      <c r="N23" s="37">
        <f t="shared" si="0"/>
        <v>40.024099281056181</v>
      </c>
    </row>
    <row r="24" spans="1:18" x14ac:dyDescent="0.25">
      <c r="A24" s="30">
        <v>85427</v>
      </c>
      <c r="B24" s="31" t="s">
        <v>46</v>
      </c>
      <c r="C24" s="35">
        <v>554</v>
      </c>
      <c r="D24" s="35">
        <v>45</v>
      </c>
      <c r="E24" s="35">
        <v>6</v>
      </c>
      <c r="F24" s="35">
        <v>2</v>
      </c>
      <c r="G24" s="35">
        <v>0</v>
      </c>
      <c r="H24" s="36">
        <v>1.1765765765765765</v>
      </c>
      <c r="I24" s="35">
        <v>651.82342342342338</v>
      </c>
      <c r="J24" s="35">
        <v>0</v>
      </c>
      <c r="K24" s="35">
        <v>18.790909090909089</v>
      </c>
      <c r="L24" s="35" t="s">
        <v>36</v>
      </c>
      <c r="M24" s="35"/>
      <c r="N24" s="37">
        <f t="shared" si="0"/>
        <v>670.61433251433243</v>
      </c>
    </row>
    <row r="25" spans="1:18" x14ac:dyDescent="0.25">
      <c r="A25" s="30">
        <v>85428</v>
      </c>
      <c r="B25" s="31" t="s">
        <v>47</v>
      </c>
      <c r="C25" s="35">
        <v>998</v>
      </c>
      <c r="D25" s="35">
        <v>146</v>
      </c>
      <c r="E25" s="35">
        <v>24</v>
      </c>
      <c r="F25" s="35">
        <v>2</v>
      </c>
      <c r="G25" s="40">
        <v>4</v>
      </c>
      <c r="H25" s="38">
        <v>1.3864691754658598</v>
      </c>
      <c r="I25" s="35">
        <v>1383.6962371149282</v>
      </c>
      <c r="J25" s="35">
        <v>0</v>
      </c>
      <c r="K25" s="35">
        <v>18.790909090909089</v>
      </c>
      <c r="L25" s="35" t="s">
        <v>36</v>
      </c>
      <c r="M25" s="35"/>
      <c r="N25" s="37">
        <f t="shared" si="0"/>
        <v>1402.4871462058372</v>
      </c>
    </row>
    <row r="26" spans="1:18" x14ac:dyDescent="0.25">
      <c r="A26" s="30">
        <v>85429</v>
      </c>
      <c r="B26" s="31" t="s">
        <v>48</v>
      </c>
      <c r="C26" s="35" t="s">
        <v>36</v>
      </c>
      <c r="D26" s="35" t="s">
        <v>36</v>
      </c>
      <c r="E26" s="35" t="s">
        <v>36</v>
      </c>
      <c r="F26" s="35" t="s">
        <v>36</v>
      </c>
      <c r="G26" s="35" t="s">
        <v>36</v>
      </c>
      <c r="H26" s="35"/>
      <c r="I26" s="35"/>
      <c r="J26" s="35">
        <v>2</v>
      </c>
      <c r="K26" s="35" t="s">
        <v>36</v>
      </c>
      <c r="L26" s="35">
        <v>103</v>
      </c>
      <c r="M26" s="35"/>
      <c r="N26" s="37">
        <f t="shared" si="0"/>
        <v>105</v>
      </c>
    </row>
    <row r="27" spans="1:18" x14ac:dyDescent="0.25">
      <c r="A27" s="30">
        <v>85430</v>
      </c>
      <c r="B27" s="31" t="s">
        <v>49</v>
      </c>
      <c r="C27" s="35">
        <v>1036</v>
      </c>
      <c r="D27" s="35">
        <v>61</v>
      </c>
      <c r="E27" s="35">
        <v>15</v>
      </c>
      <c r="F27" s="35">
        <v>18</v>
      </c>
      <c r="G27" s="35">
        <v>1</v>
      </c>
      <c r="H27" s="36">
        <v>1.3459302325581395</v>
      </c>
      <c r="I27" s="35">
        <v>1394.3837209302326</v>
      </c>
      <c r="J27" s="35">
        <v>1</v>
      </c>
      <c r="K27" s="35">
        <v>169.1181818181818</v>
      </c>
      <c r="L27" s="35">
        <v>49</v>
      </c>
      <c r="M27" s="35"/>
      <c r="N27" s="37">
        <f t="shared" si="0"/>
        <v>1613.5019027484143</v>
      </c>
      <c r="R27" s="24" t="s">
        <v>50</v>
      </c>
    </row>
    <row r="28" spans="1:18" x14ac:dyDescent="0.25">
      <c r="A28" s="30">
        <v>85433</v>
      </c>
      <c r="B28" s="31" t="s">
        <v>51</v>
      </c>
      <c r="C28" s="35" t="s">
        <v>36</v>
      </c>
      <c r="D28" s="35" t="s">
        <v>36</v>
      </c>
      <c r="E28" s="35" t="s">
        <v>36</v>
      </c>
      <c r="F28" s="35" t="s">
        <v>36</v>
      </c>
      <c r="G28" s="35" t="s">
        <v>36</v>
      </c>
      <c r="H28" s="36"/>
      <c r="I28" s="35"/>
      <c r="J28" s="31"/>
      <c r="K28" s="35" t="s">
        <v>36</v>
      </c>
      <c r="L28" s="31" t="s">
        <v>36</v>
      </c>
      <c r="M28" s="31">
        <v>393</v>
      </c>
      <c r="N28" s="37">
        <f t="shared" si="0"/>
        <v>393</v>
      </c>
    </row>
    <row r="29" spans="1:18" x14ac:dyDescent="0.25">
      <c r="A29" s="30">
        <v>85434</v>
      </c>
      <c r="B29" s="31" t="s">
        <v>52</v>
      </c>
      <c r="C29" s="35" t="s">
        <v>36</v>
      </c>
      <c r="D29" s="35" t="s">
        <v>36</v>
      </c>
      <c r="E29" s="35" t="s">
        <v>36</v>
      </c>
      <c r="F29" s="35" t="s">
        <v>36</v>
      </c>
      <c r="G29" s="35" t="s">
        <v>36</v>
      </c>
      <c r="H29" s="36"/>
      <c r="I29" s="35"/>
      <c r="J29" s="31"/>
      <c r="K29" s="35" t="s">
        <v>36</v>
      </c>
      <c r="L29" s="31" t="s">
        <v>36</v>
      </c>
      <c r="M29" s="31">
        <v>382</v>
      </c>
      <c r="N29" s="37">
        <f t="shared" si="0"/>
        <v>382</v>
      </c>
    </row>
    <row r="30" spans="1:18" x14ac:dyDescent="0.25">
      <c r="A30" s="30">
        <v>85435</v>
      </c>
      <c r="B30" s="31" t="s">
        <v>53</v>
      </c>
      <c r="C30" s="35" t="s">
        <v>36</v>
      </c>
      <c r="D30" s="35" t="s">
        <v>36</v>
      </c>
      <c r="E30" s="35" t="s">
        <v>36</v>
      </c>
      <c r="F30" s="35" t="s">
        <v>36</v>
      </c>
      <c r="G30" s="35" t="s">
        <v>36</v>
      </c>
      <c r="H30" s="36"/>
      <c r="I30" s="35"/>
      <c r="J30" s="31"/>
      <c r="K30" s="35" t="s">
        <v>36</v>
      </c>
      <c r="L30" s="31" t="s">
        <v>36</v>
      </c>
      <c r="M30" s="31">
        <v>118</v>
      </c>
      <c r="N30" s="37">
        <f t="shared" si="0"/>
        <v>118</v>
      </c>
    </row>
    <row r="31" spans="1:18" x14ac:dyDescent="0.25">
      <c r="A31" s="30">
        <v>85436</v>
      </c>
      <c r="B31" s="31" t="s">
        <v>54</v>
      </c>
      <c r="C31" s="35" t="s">
        <v>36</v>
      </c>
      <c r="D31" s="35" t="s">
        <v>36</v>
      </c>
      <c r="E31" s="35" t="s">
        <v>36</v>
      </c>
      <c r="F31" s="35" t="s">
        <v>36</v>
      </c>
      <c r="G31" s="35" t="s">
        <v>36</v>
      </c>
      <c r="H31" s="36"/>
      <c r="I31" s="35"/>
      <c r="J31" s="31">
        <v>0</v>
      </c>
      <c r="K31" s="35" t="s">
        <v>36</v>
      </c>
      <c r="L31" s="31">
        <v>61</v>
      </c>
      <c r="M31" s="31"/>
      <c r="N31" s="37">
        <f t="shared" si="0"/>
        <v>61</v>
      </c>
    </row>
    <row r="32" spans="1:18" x14ac:dyDescent="0.25">
      <c r="A32" s="41">
        <v>85437</v>
      </c>
      <c r="B32" s="42" t="s">
        <v>55</v>
      </c>
      <c r="C32" s="43" t="s">
        <v>36</v>
      </c>
      <c r="D32" s="43" t="s">
        <v>36</v>
      </c>
      <c r="E32" s="43" t="s">
        <v>36</v>
      </c>
      <c r="F32" s="43" t="s">
        <v>36</v>
      </c>
      <c r="G32" s="43" t="s">
        <v>36</v>
      </c>
      <c r="H32" s="44"/>
      <c r="I32" s="43"/>
      <c r="J32" s="42">
        <v>0</v>
      </c>
      <c r="K32" s="43" t="s">
        <v>36</v>
      </c>
      <c r="L32" s="42">
        <v>218</v>
      </c>
      <c r="M32" s="42"/>
      <c r="N32" s="37">
        <f t="shared" si="0"/>
        <v>218</v>
      </c>
    </row>
    <row r="33" spans="1:16" ht="15.75" thickBot="1" x14ac:dyDescent="0.3">
      <c r="A33" s="41">
        <v>85438</v>
      </c>
      <c r="B33" s="42" t="s">
        <v>56</v>
      </c>
      <c r="C33" s="43" t="s">
        <v>36</v>
      </c>
      <c r="D33" s="43" t="s">
        <v>36</v>
      </c>
      <c r="E33" s="43" t="s">
        <v>36</v>
      </c>
      <c r="F33" s="43" t="s">
        <v>36</v>
      </c>
      <c r="G33" s="43" t="s">
        <v>36</v>
      </c>
      <c r="H33" s="44"/>
      <c r="I33" s="43"/>
      <c r="J33" s="42">
        <v>1</v>
      </c>
      <c r="K33" s="43" t="s">
        <v>36</v>
      </c>
      <c r="L33" s="42">
        <v>37</v>
      </c>
      <c r="M33" s="42"/>
      <c r="N33" s="37">
        <f t="shared" si="0"/>
        <v>38</v>
      </c>
    </row>
    <row r="34" spans="1:16" s="49" customFormat="1" x14ac:dyDescent="0.25">
      <c r="A34" s="45"/>
      <c r="B34" s="46" t="s">
        <v>57</v>
      </c>
      <c r="C34" s="47">
        <f t="shared" ref="C34:M34" si="1">SUM(C6:C33)</f>
        <v>6753</v>
      </c>
      <c r="D34" s="47">
        <f t="shared" si="1"/>
        <v>562</v>
      </c>
      <c r="E34" s="47">
        <f t="shared" si="1"/>
        <v>138</v>
      </c>
      <c r="F34" s="47">
        <f t="shared" si="1"/>
        <v>266</v>
      </c>
      <c r="G34" s="47">
        <f t="shared" si="1"/>
        <v>15</v>
      </c>
      <c r="H34" s="47"/>
      <c r="I34" s="47">
        <f t="shared" si="1"/>
        <v>9362.8263419209507</v>
      </c>
      <c r="J34" s="47">
        <f t="shared" si="1"/>
        <v>41</v>
      </c>
      <c r="K34" s="47">
        <f t="shared" si="1"/>
        <v>2499.1909090909094</v>
      </c>
      <c r="L34" s="47">
        <f t="shared" si="1"/>
        <v>2589.333333333333</v>
      </c>
      <c r="M34" s="47">
        <f t="shared" si="1"/>
        <v>893</v>
      </c>
      <c r="N34" s="48">
        <f t="shared" si="0"/>
        <v>15385.350584345193</v>
      </c>
    </row>
    <row r="35" spans="1:16" ht="15.75" thickBot="1" x14ac:dyDescent="0.3">
      <c r="A35" s="50"/>
      <c r="B35" s="51" t="s">
        <v>58</v>
      </c>
      <c r="C35" s="52"/>
      <c r="D35" s="52"/>
      <c r="E35" s="52"/>
      <c r="F35" s="53" t="s">
        <v>59</v>
      </c>
      <c r="G35" s="53"/>
      <c r="H35" s="54">
        <v>1.3864691754658598</v>
      </c>
      <c r="I35" s="55">
        <f>I34/$N$34</f>
        <v>0.6085546306268611</v>
      </c>
      <c r="J35" s="55">
        <f t="shared" ref="J35:M35" si="2">J34/$N$34</f>
        <v>2.6648726511125501E-3</v>
      </c>
      <c r="K35" s="55">
        <f t="shared" si="2"/>
        <v>0.16243964642793846</v>
      </c>
      <c r="L35" s="55">
        <f t="shared" si="2"/>
        <v>0.16829862401497794</v>
      </c>
      <c r="M35" s="55">
        <f t="shared" si="2"/>
        <v>5.8042226279109939E-2</v>
      </c>
      <c r="N35" s="56"/>
      <c r="P35" s="57"/>
    </row>
    <row r="36" spans="1:16" ht="15.75" thickTop="1" x14ac:dyDescent="0.25">
      <c r="A36" s="9" t="s">
        <v>5</v>
      </c>
    </row>
    <row r="37" spans="1:16" x14ac:dyDescent="0.25">
      <c r="A37" s="26" t="s">
        <v>60</v>
      </c>
    </row>
    <row r="38" spans="1:16" x14ac:dyDescent="0.25">
      <c r="A38" s="24" t="s">
        <v>61</v>
      </c>
    </row>
    <row r="39" spans="1:16" ht="17.25" x14ac:dyDescent="0.3">
      <c r="A39" s="58" t="s">
        <v>62</v>
      </c>
      <c r="B39" s="59"/>
      <c r="C39" s="59"/>
      <c r="D39" s="59"/>
      <c r="E39" s="59"/>
      <c r="F39" s="59"/>
      <c r="G39" s="59"/>
      <c r="H39" s="59"/>
      <c r="I39" s="59"/>
      <c r="J39" s="60"/>
      <c r="K39" s="59"/>
      <c r="L39" s="59"/>
      <c r="M39" s="59"/>
    </row>
    <row r="40" spans="1:16" ht="17.25" x14ac:dyDescent="0.3">
      <c r="A40" s="61" t="s">
        <v>63</v>
      </c>
      <c r="B40" s="59"/>
      <c r="C40" s="59"/>
      <c r="D40" s="59"/>
      <c r="E40" s="59"/>
      <c r="F40" s="59"/>
      <c r="G40" s="59"/>
      <c r="H40" s="59"/>
      <c r="I40" s="59"/>
      <c r="J40" s="60"/>
      <c r="K40" s="59"/>
      <c r="L40" s="59"/>
      <c r="M40" s="59"/>
    </row>
    <row r="41" spans="1:16" x14ac:dyDescent="0.25">
      <c r="A41" s="62" t="s">
        <v>64</v>
      </c>
      <c r="B41" s="63"/>
      <c r="C41" s="63"/>
      <c r="D41" s="63"/>
      <c r="E41" s="63"/>
      <c r="F41" s="63"/>
      <c r="G41" s="63"/>
      <c r="H41" s="63"/>
      <c r="I41" s="63"/>
      <c r="J41" s="63"/>
      <c r="K41" s="63"/>
      <c r="L41" s="63"/>
      <c r="M41" s="63"/>
    </row>
    <row r="42" spans="1:16" x14ac:dyDescent="0.25">
      <c r="A42" s="63"/>
      <c r="B42" s="63"/>
      <c r="C42" s="63"/>
      <c r="D42" s="63"/>
      <c r="E42" s="63"/>
      <c r="F42" s="63"/>
      <c r="G42" s="63"/>
      <c r="H42" s="63"/>
      <c r="I42" s="63"/>
      <c r="J42" s="63"/>
      <c r="K42" s="63"/>
      <c r="L42" s="63"/>
      <c r="M42" s="63"/>
    </row>
    <row r="43" spans="1:16" x14ac:dyDescent="0.25">
      <c r="A43" s="62" t="s">
        <v>65</v>
      </c>
      <c r="B43" s="63"/>
      <c r="C43" s="63"/>
      <c r="D43" s="63"/>
      <c r="E43" s="63"/>
      <c r="F43" s="63"/>
      <c r="G43" s="63"/>
      <c r="H43" s="63"/>
      <c r="I43" s="63"/>
      <c r="J43" s="63"/>
      <c r="K43" s="63"/>
      <c r="L43" s="63"/>
      <c r="M43" s="63"/>
    </row>
    <row r="44" spans="1:16" x14ac:dyDescent="0.25">
      <c r="A44" s="63"/>
      <c r="B44" s="63"/>
      <c r="C44" s="63"/>
      <c r="D44" s="63"/>
      <c r="E44" s="63"/>
      <c r="F44" s="63"/>
      <c r="G44" s="63"/>
      <c r="H44" s="63"/>
      <c r="I44" s="63"/>
      <c r="J44" s="63"/>
      <c r="K44" s="63"/>
      <c r="L44" s="63"/>
      <c r="M44" s="63"/>
    </row>
    <row r="45" spans="1:16" ht="17.25" x14ac:dyDescent="0.3">
      <c r="A45" s="64" t="s">
        <v>66</v>
      </c>
      <c r="B45" s="59"/>
      <c r="C45" s="59"/>
      <c r="D45" s="59"/>
      <c r="E45" s="59"/>
      <c r="F45" s="59"/>
      <c r="G45" s="59"/>
      <c r="H45" s="59"/>
      <c r="I45" s="59"/>
      <c r="J45" s="60"/>
      <c r="K45" s="59"/>
      <c r="L45" s="59"/>
      <c r="M45" s="59"/>
    </row>
    <row r="46" spans="1:16" x14ac:dyDescent="0.25">
      <c r="A46" s="62" t="s">
        <v>67</v>
      </c>
      <c r="B46" s="63"/>
      <c r="C46" s="63"/>
      <c r="D46" s="63"/>
      <c r="E46" s="63"/>
      <c r="F46" s="63"/>
      <c r="G46" s="63"/>
      <c r="H46" s="63"/>
      <c r="I46" s="63"/>
      <c r="J46" s="63"/>
      <c r="K46" s="63"/>
      <c r="L46" s="63"/>
      <c r="M46" s="63"/>
    </row>
    <row r="47" spans="1:16" x14ac:dyDescent="0.25">
      <c r="A47" s="63"/>
      <c r="B47" s="63"/>
      <c r="C47" s="63"/>
      <c r="D47" s="63"/>
      <c r="E47" s="63"/>
      <c r="F47" s="63"/>
      <c r="G47" s="63"/>
      <c r="H47" s="63"/>
      <c r="I47" s="63"/>
      <c r="J47" s="63"/>
      <c r="K47" s="63"/>
      <c r="L47" s="63"/>
      <c r="M47" s="63"/>
    </row>
  </sheetData>
  <mergeCells count="4">
    <mergeCell ref="A4:N4"/>
    <mergeCell ref="A41:M42"/>
    <mergeCell ref="A43:M44"/>
    <mergeCell ref="A46:M47"/>
  </mergeCells>
  <pageMargins left="0.70866141732283472" right="0.70866141732283472" top="0.74803149606299213" bottom="0.74803149606299213" header="0.31496062992125984" footer="0.31496062992125984"/>
  <pageSetup paperSize="9" scale="59" orientation="landscape" r:id="rId1"/>
  <headerFooter>
    <oddHeader>&amp;C&amp;"Calibri,Regular"&amp;13SRAD Report No.2025 Transport Statistics Oldham 2018</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FA078-EABA-4921-BECD-987EF373289A}">
  <sheetPr>
    <pageSetUpPr fitToPage="1"/>
  </sheetPr>
  <dimension ref="A1:P47"/>
  <sheetViews>
    <sheetView zoomScale="75" zoomScaleNormal="75" workbookViewId="0">
      <selection activeCell="N8" sqref="N8"/>
    </sheetView>
  </sheetViews>
  <sheetFormatPr defaultRowHeight="15" x14ac:dyDescent="0.25"/>
  <cols>
    <col min="1" max="1" width="7.140625" style="26" customWidth="1"/>
    <col min="2" max="2" width="39.28515625" style="24" bestFit="1" customWidth="1"/>
    <col min="3" max="4" width="6.42578125" style="24" customWidth="1"/>
    <col min="5" max="5" width="6.7109375" style="24" customWidth="1"/>
    <col min="6" max="6" width="8" style="24" customWidth="1"/>
    <col min="7" max="7" width="14.85546875" style="24" customWidth="1"/>
    <col min="8" max="8" width="16.5703125" style="24" customWidth="1"/>
    <col min="9" max="9" width="10.28515625" style="24" customWidth="1"/>
    <col min="10" max="10" width="13.7109375" style="24" customWidth="1"/>
    <col min="11" max="11" width="10" style="24" customWidth="1"/>
    <col min="12" max="12" width="8.28515625" style="24" customWidth="1"/>
    <col min="13" max="13" width="11.42578125" style="24" customWidth="1"/>
    <col min="14" max="14" width="27.7109375" style="24" customWidth="1"/>
    <col min="15" max="16384" width="9.140625" style="24"/>
  </cols>
  <sheetData>
    <row r="1" spans="1:14" x14ac:dyDescent="0.25">
      <c r="A1" s="9" t="s">
        <v>68</v>
      </c>
    </row>
    <row r="2" spans="1:14" x14ac:dyDescent="0.25">
      <c r="A2" s="26" t="s">
        <v>69</v>
      </c>
    </row>
    <row r="3" spans="1:14" ht="15.75" thickBot="1" x14ac:dyDescent="0.3"/>
    <row r="4" spans="1:14" ht="15.75" thickTop="1" x14ac:dyDescent="0.25">
      <c r="A4" s="27" t="s">
        <v>70</v>
      </c>
      <c r="B4" s="28"/>
      <c r="C4" s="28"/>
      <c r="D4" s="28"/>
      <c r="E4" s="28"/>
      <c r="F4" s="28"/>
      <c r="G4" s="28"/>
      <c r="H4" s="28"/>
      <c r="I4" s="28"/>
      <c r="J4" s="28"/>
      <c r="K4" s="28"/>
      <c r="L4" s="28"/>
      <c r="M4" s="28"/>
      <c r="N4" s="29"/>
    </row>
    <row r="5" spans="1:14" x14ac:dyDescent="0.25">
      <c r="A5" s="30" t="s">
        <v>13</v>
      </c>
      <c r="B5" s="31" t="s">
        <v>14</v>
      </c>
      <c r="C5" s="32" t="s">
        <v>15</v>
      </c>
      <c r="D5" s="32" t="s">
        <v>16</v>
      </c>
      <c r="E5" s="32" t="s">
        <v>17</v>
      </c>
      <c r="F5" s="32" t="s">
        <v>18</v>
      </c>
      <c r="G5" s="33" t="s">
        <v>19</v>
      </c>
      <c r="H5" s="33" t="s">
        <v>20</v>
      </c>
      <c r="I5" s="33" t="s">
        <v>21</v>
      </c>
      <c r="J5" s="33" t="s">
        <v>22</v>
      </c>
      <c r="K5" s="33" t="s">
        <v>71</v>
      </c>
      <c r="L5" s="33" t="s">
        <v>24</v>
      </c>
      <c r="M5" s="33" t="s">
        <v>25</v>
      </c>
      <c r="N5" s="34" t="s">
        <v>26</v>
      </c>
    </row>
    <row r="6" spans="1:14" x14ac:dyDescent="0.25">
      <c r="A6" s="30">
        <v>85401</v>
      </c>
      <c r="B6" s="31" t="s">
        <v>27</v>
      </c>
      <c r="C6" s="35">
        <v>689</v>
      </c>
      <c r="D6" s="35">
        <v>77</v>
      </c>
      <c r="E6" s="35">
        <v>19</v>
      </c>
      <c r="F6" s="35">
        <v>48</v>
      </c>
      <c r="G6" s="35">
        <v>4</v>
      </c>
      <c r="H6" s="36">
        <v>1.5257879656160458</v>
      </c>
      <c r="I6" s="35">
        <v>1051.2679083094556</v>
      </c>
      <c r="J6" s="31">
        <v>0</v>
      </c>
      <c r="K6" s="35">
        <v>321</v>
      </c>
      <c r="L6" s="31">
        <v>43</v>
      </c>
      <c r="M6" s="31"/>
      <c r="N6" s="37">
        <f>SUM(I6:M6)</f>
        <v>1415.2679083094556</v>
      </c>
    </row>
    <row r="7" spans="1:14" x14ac:dyDescent="0.25">
      <c r="A7" s="30">
        <v>85402</v>
      </c>
      <c r="B7" s="31" t="s">
        <v>28</v>
      </c>
      <c r="C7" s="35">
        <v>203</v>
      </c>
      <c r="D7" s="35">
        <v>37</v>
      </c>
      <c r="E7" s="35">
        <v>9</v>
      </c>
      <c r="F7" s="35">
        <v>5</v>
      </c>
      <c r="G7" s="35">
        <v>0</v>
      </c>
      <c r="H7" s="36">
        <v>1.5121951219512195</v>
      </c>
      <c r="I7" s="35">
        <v>306.97560975609758</v>
      </c>
      <c r="J7" s="31">
        <v>1</v>
      </c>
      <c r="K7" s="35">
        <v>6</v>
      </c>
      <c r="L7" s="31">
        <v>235</v>
      </c>
      <c r="M7" s="31"/>
      <c r="N7" s="37">
        <f t="shared" ref="N7:N34" si="0">SUM(I7:M7)</f>
        <v>548.97560975609758</v>
      </c>
    </row>
    <row r="8" spans="1:14" x14ac:dyDescent="0.25">
      <c r="A8" s="30">
        <v>85403</v>
      </c>
      <c r="B8" s="31" t="s">
        <v>29</v>
      </c>
      <c r="C8" s="35">
        <v>611</v>
      </c>
      <c r="D8" s="35">
        <v>65</v>
      </c>
      <c r="E8" s="35">
        <v>17</v>
      </c>
      <c r="F8" s="35">
        <v>7</v>
      </c>
      <c r="G8" s="35">
        <v>5</v>
      </c>
      <c r="H8" s="36">
        <v>1.5728314238952537</v>
      </c>
      <c r="I8" s="35">
        <v>961</v>
      </c>
      <c r="J8" s="31">
        <v>3</v>
      </c>
      <c r="K8" s="35">
        <v>55.04296875</v>
      </c>
      <c r="L8" s="31">
        <v>95</v>
      </c>
      <c r="M8" s="31"/>
      <c r="N8" s="37">
        <f t="shared" si="0"/>
        <v>1114.04296875</v>
      </c>
    </row>
    <row r="9" spans="1:14" x14ac:dyDescent="0.25">
      <c r="A9" s="30">
        <v>85404</v>
      </c>
      <c r="B9" s="31" t="s">
        <v>30</v>
      </c>
      <c r="C9" s="35">
        <v>122</v>
      </c>
      <c r="D9" s="35">
        <v>12</v>
      </c>
      <c r="E9" s="35">
        <v>3</v>
      </c>
      <c r="F9" s="35">
        <v>0</v>
      </c>
      <c r="G9" s="35">
        <v>0</v>
      </c>
      <c r="H9" s="38">
        <v>1.4983305480260485</v>
      </c>
      <c r="I9" s="35">
        <v>182.79632685917792</v>
      </c>
      <c r="J9" s="31">
        <v>0</v>
      </c>
      <c r="K9" s="35">
        <v>0</v>
      </c>
      <c r="L9" s="31">
        <v>37</v>
      </c>
      <c r="M9" s="31"/>
      <c r="N9" s="37">
        <f t="shared" si="0"/>
        <v>219.79632685917792</v>
      </c>
    </row>
    <row r="10" spans="1:14" x14ac:dyDescent="0.25">
      <c r="A10" s="30">
        <v>85405</v>
      </c>
      <c r="B10" s="31" t="s">
        <v>31</v>
      </c>
      <c r="C10" s="35">
        <v>72</v>
      </c>
      <c r="D10" s="35">
        <v>22</v>
      </c>
      <c r="E10" s="35">
        <v>2</v>
      </c>
      <c r="F10" s="35">
        <v>0</v>
      </c>
      <c r="G10" s="35">
        <v>0</v>
      </c>
      <c r="H10" s="38">
        <v>1.4983305480260485</v>
      </c>
      <c r="I10" s="35">
        <v>107.87979945787549</v>
      </c>
      <c r="J10" s="31">
        <v>0</v>
      </c>
      <c r="K10" s="35">
        <v>0</v>
      </c>
      <c r="L10" s="31">
        <v>7</v>
      </c>
      <c r="M10" s="31"/>
      <c r="N10" s="37">
        <f t="shared" si="0"/>
        <v>114.87979945787549</v>
      </c>
    </row>
    <row r="11" spans="1:14" x14ac:dyDescent="0.25">
      <c r="A11" s="30">
        <v>85406</v>
      </c>
      <c r="B11" s="31" t="s">
        <v>32</v>
      </c>
      <c r="C11" s="35">
        <v>1</v>
      </c>
      <c r="D11" s="35">
        <v>0</v>
      </c>
      <c r="E11" s="35">
        <v>0</v>
      </c>
      <c r="F11" s="35">
        <v>70</v>
      </c>
      <c r="G11" s="35">
        <v>0</v>
      </c>
      <c r="H11" s="38">
        <v>1.4983305480260485</v>
      </c>
      <c r="I11" s="35">
        <v>1.4983305480260485</v>
      </c>
      <c r="J11" s="35">
        <v>3.6666666666666665</v>
      </c>
      <c r="K11" s="35">
        <v>747</v>
      </c>
      <c r="L11" s="35">
        <v>174.66666666666666</v>
      </c>
      <c r="M11" s="31"/>
      <c r="N11" s="37">
        <f t="shared" si="0"/>
        <v>926.8316638813593</v>
      </c>
    </row>
    <row r="12" spans="1:14" x14ac:dyDescent="0.25">
      <c r="A12" s="30">
        <v>85407</v>
      </c>
      <c r="B12" s="31" t="s">
        <v>33</v>
      </c>
      <c r="C12" s="35">
        <v>438</v>
      </c>
      <c r="D12" s="35">
        <v>33</v>
      </c>
      <c r="E12" s="35">
        <v>3</v>
      </c>
      <c r="F12" s="35">
        <v>5</v>
      </c>
      <c r="G12" s="35">
        <v>0</v>
      </c>
      <c r="H12" s="38">
        <v>1.4983305480260485</v>
      </c>
      <c r="I12" s="35">
        <v>656.26878003540924</v>
      </c>
      <c r="J12" s="31">
        <v>0</v>
      </c>
      <c r="K12" s="35">
        <v>39.31640625</v>
      </c>
      <c r="L12" s="31">
        <v>84</v>
      </c>
      <c r="M12" s="31"/>
      <c r="N12" s="37">
        <f t="shared" si="0"/>
        <v>779.58518628540924</v>
      </c>
    </row>
    <row r="13" spans="1:14" x14ac:dyDescent="0.25">
      <c r="A13" s="30">
        <v>85408</v>
      </c>
      <c r="B13" s="31" t="s">
        <v>34</v>
      </c>
      <c r="C13" s="35">
        <v>43</v>
      </c>
      <c r="D13" s="35">
        <v>5</v>
      </c>
      <c r="E13" s="35">
        <v>0</v>
      </c>
      <c r="F13" s="35">
        <v>0</v>
      </c>
      <c r="G13" s="35">
        <v>0</v>
      </c>
      <c r="H13" s="38">
        <v>1.4983305480260485</v>
      </c>
      <c r="I13" s="35">
        <v>64.428213565120089</v>
      </c>
      <c r="J13" s="31">
        <v>0</v>
      </c>
      <c r="K13" s="35">
        <v>0</v>
      </c>
      <c r="L13" s="31">
        <v>3</v>
      </c>
      <c r="M13" s="31"/>
      <c r="N13" s="37">
        <f t="shared" si="0"/>
        <v>67.428213565120089</v>
      </c>
    </row>
    <row r="14" spans="1:14" x14ac:dyDescent="0.25">
      <c r="A14" s="30">
        <v>85410</v>
      </c>
      <c r="B14" s="31" t="s">
        <v>35</v>
      </c>
      <c r="C14" s="35" t="s">
        <v>36</v>
      </c>
      <c r="D14" s="35" t="s">
        <v>36</v>
      </c>
      <c r="E14" s="35" t="s">
        <v>36</v>
      </c>
      <c r="F14" s="35" t="s">
        <v>36</v>
      </c>
      <c r="G14" s="35" t="s">
        <v>36</v>
      </c>
      <c r="H14" s="36"/>
      <c r="I14" s="35" t="s">
        <v>36</v>
      </c>
      <c r="J14" s="31">
        <v>0</v>
      </c>
      <c r="K14" s="35" t="s">
        <v>36</v>
      </c>
      <c r="L14" s="31">
        <v>59</v>
      </c>
      <c r="M14" s="31"/>
      <c r="N14" s="37">
        <f t="shared" si="0"/>
        <v>59</v>
      </c>
    </row>
    <row r="15" spans="1:14" x14ac:dyDescent="0.25">
      <c r="A15" s="30">
        <v>85411</v>
      </c>
      <c r="B15" s="31" t="s">
        <v>37</v>
      </c>
      <c r="C15" s="35">
        <v>427</v>
      </c>
      <c r="D15" s="35">
        <v>18</v>
      </c>
      <c r="E15" s="35">
        <v>4</v>
      </c>
      <c r="F15" s="35">
        <v>2</v>
      </c>
      <c r="G15" s="35">
        <v>3</v>
      </c>
      <c r="H15" s="38">
        <v>1.4983305480260485</v>
      </c>
      <c r="I15" s="35">
        <v>639.78714400712272</v>
      </c>
      <c r="J15" s="31">
        <v>0</v>
      </c>
      <c r="K15" s="35">
        <v>15.7265625</v>
      </c>
      <c r="L15" s="31">
        <v>73</v>
      </c>
      <c r="M15" s="31"/>
      <c r="N15" s="37">
        <f t="shared" si="0"/>
        <v>728.51370650712272</v>
      </c>
    </row>
    <row r="16" spans="1:14" x14ac:dyDescent="0.25">
      <c r="A16" s="30">
        <v>85413</v>
      </c>
      <c r="B16" s="31" t="s">
        <v>38</v>
      </c>
      <c r="C16" s="35">
        <v>36</v>
      </c>
      <c r="D16" s="35">
        <v>12</v>
      </c>
      <c r="E16" s="35">
        <v>2</v>
      </c>
      <c r="F16" s="35">
        <v>133</v>
      </c>
      <c r="G16" s="35">
        <v>0</v>
      </c>
      <c r="H16" s="38">
        <v>1.4983305480260485</v>
      </c>
      <c r="I16" s="35">
        <v>53.939899728937746</v>
      </c>
      <c r="J16" s="31">
        <v>3</v>
      </c>
      <c r="K16" s="35">
        <v>939</v>
      </c>
      <c r="L16" s="31">
        <v>508</v>
      </c>
      <c r="M16" s="31"/>
      <c r="N16" s="37">
        <f t="shared" si="0"/>
        <v>1503.9398997289377</v>
      </c>
    </row>
    <row r="17" spans="1:14" x14ac:dyDescent="0.25">
      <c r="A17" s="30">
        <v>85415</v>
      </c>
      <c r="B17" s="31" t="s">
        <v>39</v>
      </c>
      <c r="C17" s="35">
        <v>691</v>
      </c>
      <c r="D17" s="35">
        <v>49</v>
      </c>
      <c r="E17" s="35">
        <v>10</v>
      </c>
      <c r="F17" s="35">
        <v>1</v>
      </c>
      <c r="G17" s="35">
        <v>4</v>
      </c>
      <c r="H17" s="36">
        <v>1.568740955137482</v>
      </c>
      <c r="I17" s="35">
        <v>1084</v>
      </c>
      <c r="J17" s="31">
        <v>2</v>
      </c>
      <c r="K17" s="35">
        <v>7.86328125</v>
      </c>
      <c r="L17" s="31">
        <v>567</v>
      </c>
      <c r="M17" s="31"/>
      <c r="N17" s="37">
        <f t="shared" si="0"/>
        <v>1660.86328125</v>
      </c>
    </row>
    <row r="18" spans="1:14" x14ac:dyDescent="0.25">
      <c r="A18" s="30">
        <v>85420</v>
      </c>
      <c r="B18" s="31" t="s">
        <v>40</v>
      </c>
      <c r="C18" s="35">
        <v>12</v>
      </c>
      <c r="D18" s="35">
        <v>4</v>
      </c>
      <c r="E18" s="35">
        <v>0</v>
      </c>
      <c r="F18" s="35">
        <v>0</v>
      </c>
      <c r="G18" s="35">
        <v>0</v>
      </c>
      <c r="H18" s="38">
        <v>1.4983305480260485</v>
      </c>
      <c r="I18" s="35">
        <v>17.979966576312581</v>
      </c>
      <c r="J18" s="31">
        <v>0</v>
      </c>
      <c r="K18" s="35">
        <v>0</v>
      </c>
      <c r="L18" s="31">
        <v>34</v>
      </c>
      <c r="M18" s="31"/>
      <c r="N18" s="37">
        <f t="shared" si="0"/>
        <v>51.979966576312577</v>
      </c>
    </row>
    <row r="19" spans="1:14" x14ac:dyDescent="0.25">
      <c r="A19" s="30">
        <v>85421</v>
      </c>
      <c r="B19" s="31" t="s">
        <v>41</v>
      </c>
      <c r="C19" s="35" t="s">
        <v>36</v>
      </c>
      <c r="D19" s="35" t="s">
        <v>36</v>
      </c>
      <c r="E19" s="35" t="s">
        <v>36</v>
      </c>
      <c r="F19" s="35" t="s">
        <v>36</v>
      </c>
      <c r="G19" s="35" t="s">
        <v>36</v>
      </c>
      <c r="H19" s="35"/>
      <c r="I19" s="35" t="s">
        <v>36</v>
      </c>
      <c r="J19" s="35">
        <v>0</v>
      </c>
      <c r="K19" s="35" t="s">
        <v>36</v>
      </c>
      <c r="L19" s="35">
        <v>24</v>
      </c>
      <c r="M19" s="35"/>
      <c r="N19" s="37">
        <f t="shared" si="0"/>
        <v>24</v>
      </c>
    </row>
    <row r="20" spans="1:14" x14ac:dyDescent="0.25">
      <c r="A20" s="30">
        <v>85423</v>
      </c>
      <c r="B20" s="31" t="s">
        <v>42</v>
      </c>
      <c r="C20" s="35" t="s">
        <v>36</v>
      </c>
      <c r="D20" s="35" t="s">
        <v>36</v>
      </c>
      <c r="E20" s="35" t="s">
        <v>36</v>
      </c>
      <c r="F20" s="35" t="s">
        <v>36</v>
      </c>
      <c r="G20" s="35" t="s">
        <v>36</v>
      </c>
      <c r="H20" s="35"/>
      <c r="I20" s="35" t="s">
        <v>36</v>
      </c>
      <c r="J20" s="35">
        <v>1</v>
      </c>
      <c r="K20" s="35" t="s">
        <v>36</v>
      </c>
      <c r="L20" s="35">
        <v>29.000000000000004</v>
      </c>
      <c r="M20" s="35"/>
      <c r="N20" s="37">
        <f t="shared" si="0"/>
        <v>30.000000000000004</v>
      </c>
    </row>
    <row r="21" spans="1:14" x14ac:dyDescent="0.25">
      <c r="A21" s="30">
        <v>85424</v>
      </c>
      <c r="B21" s="31" t="s">
        <v>43</v>
      </c>
      <c r="C21" s="35" t="s">
        <v>36</v>
      </c>
      <c r="D21" s="35" t="s">
        <v>36</v>
      </c>
      <c r="E21" s="35" t="s">
        <v>36</v>
      </c>
      <c r="F21" s="35" t="s">
        <v>36</v>
      </c>
      <c r="G21" s="35" t="s">
        <v>36</v>
      </c>
      <c r="H21" s="35"/>
      <c r="I21" s="35" t="s">
        <v>36</v>
      </c>
      <c r="J21" s="35">
        <v>3</v>
      </c>
      <c r="K21" s="35" t="s">
        <v>36</v>
      </c>
      <c r="L21" s="35">
        <v>290</v>
      </c>
      <c r="M21" s="35"/>
      <c r="N21" s="37">
        <f t="shared" si="0"/>
        <v>293</v>
      </c>
    </row>
    <row r="22" spans="1:14" x14ac:dyDescent="0.25">
      <c r="A22" s="30">
        <v>85425</v>
      </c>
      <c r="B22" s="31" t="s">
        <v>44</v>
      </c>
      <c r="C22" s="35" t="s">
        <v>36</v>
      </c>
      <c r="D22" s="35" t="s">
        <v>36</v>
      </c>
      <c r="E22" s="35" t="s">
        <v>36</v>
      </c>
      <c r="F22" s="35" t="s">
        <v>36</v>
      </c>
      <c r="G22" s="35" t="s">
        <v>36</v>
      </c>
      <c r="H22" s="35"/>
      <c r="I22" s="35" t="s">
        <v>36</v>
      </c>
      <c r="J22" s="35">
        <v>0</v>
      </c>
      <c r="K22" s="35" t="s">
        <v>36</v>
      </c>
      <c r="L22" s="35">
        <v>294</v>
      </c>
      <c r="M22" s="35"/>
      <c r="N22" s="37">
        <f t="shared" si="0"/>
        <v>294</v>
      </c>
    </row>
    <row r="23" spans="1:14" x14ac:dyDescent="0.25">
      <c r="A23" s="30">
        <v>85426</v>
      </c>
      <c r="B23" s="31" t="s">
        <v>45</v>
      </c>
      <c r="C23" s="35">
        <v>9</v>
      </c>
      <c r="D23" s="35">
        <v>1</v>
      </c>
      <c r="E23" s="35">
        <v>0</v>
      </c>
      <c r="F23" s="35">
        <v>0</v>
      </c>
      <c r="G23" s="35">
        <v>0</v>
      </c>
      <c r="H23" s="38">
        <v>1.4983305480260485</v>
      </c>
      <c r="I23" s="35">
        <v>13.484974932234437</v>
      </c>
      <c r="J23" s="35">
        <v>0</v>
      </c>
      <c r="K23" s="35">
        <v>0</v>
      </c>
      <c r="L23" s="35">
        <v>54</v>
      </c>
      <c r="M23" s="35"/>
      <c r="N23" s="37">
        <f t="shared" si="0"/>
        <v>67.484974932234437</v>
      </c>
    </row>
    <row r="24" spans="1:14" x14ac:dyDescent="0.25">
      <c r="A24" s="30">
        <v>85427</v>
      </c>
      <c r="B24" s="31" t="s">
        <v>46</v>
      </c>
      <c r="C24" s="35">
        <v>364</v>
      </c>
      <c r="D24" s="35">
        <v>42</v>
      </c>
      <c r="E24" s="35">
        <v>7</v>
      </c>
      <c r="F24" s="35">
        <v>1</v>
      </c>
      <c r="G24" s="35">
        <v>0</v>
      </c>
      <c r="H24" s="36">
        <v>1.3945205479452054</v>
      </c>
      <c r="I24" s="35">
        <v>507.60547945205479</v>
      </c>
      <c r="J24" s="35">
        <v>0</v>
      </c>
      <c r="K24" s="35">
        <v>7.86328125</v>
      </c>
      <c r="L24" s="35" t="s">
        <v>36</v>
      </c>
      <c r="M24" s="35"/>
      <c r="N24" s="37">
        <f t="shared" si="0"/>
        <v>515.46876070205485</v>
      </c>
    </row>
    <row r="25" spans="1:14" x14ac:dyDescent="0.25">
      <c r="A25" s="30">
        <v>85428</v>
      </c>
      <c r="B25" s="31" t="s">
        <v>47</v>
      </c>
      <c r="C25" s="35">
        <v>871</v>
      </c>
      <c r="D25" s="35">
        <v>140</v>
      </c>
      <c r="E25" s="35">
        <v>38</v>
      </c>
      <c r="F25" s="35">
        <v>2</v>
      </c>
      <c r="G25" s="40">
        <v>3</v>
      </c>
      <c r="H25" s="38">
        <v>1.4983305480260485</v>
      </c>
      <c r="I25" s="35">
        <v>1305.0459073306881</v>
      </c>
      <c r="J25" s="35">
        <v>0</v>
      </c>
      <c r="K25" s="35">
        <v>15.7265625</v>
      </c>
      <c r="L25" s="35" t="s">
        <v>36</v>
      </c>
      <c r="M25" s="35"/>
      <c r="N25" s="37">
        <f t="shared" si="0"/>
        <v>1320.7724698306881</v>
      </c>
    </row>
    <row r="26" spans="1:14" x14ac:dyDescent="0.25">
      <c r="A26" s="30">
        <v>85429</v>
      </c>
      <c r="B26" s="31" t="s">
        <v>48</v>
      </c>
      <c r="C26" s="35" t="s">
        <v>36</v>
      </c>
      <c r="D26" s="35" t="s">
        <v>36</v>
      </c>
      <c r="E26" s="35" t="s">
        <v>36</v>
      </c>
      <c r="F26" s="35" t="s">
        <v>36</v>
      </c>
      <c r="G26" s="35" t="s">
        <v>36</v>
      </c>
      <c r="H26" s="35"/>
      <c r="I26" s="35" t="s">
        <v>36</v>
      </c>
      <c r="J26" s="35">
        <v>3</v>
      </c>
      <c r="K26" s="35" t="s">
        <v>36</v>
      </c>
      <c r="L26" s="35">
        <v>74</v>
      </c>
      <c r="M26" s="35"/>
      <c r="N26" s="37">
        <f t="shared" si="0"/>
        <v>77</v>
      </c>
    </row>
    <row r="27" spans="1:14" x14ac:dyDescent="0.25">
      <c r="A27" s="30">
        <v>85430</v>
      </c>
      <c r="B27" s="31" t="s">
        <v>49</v>
      </c>
      <c r="C27" s="35">
        <v>614</v>
      </c>
      <c r="D27" s="35">
        <v>64</v>
      </c>
      <c r="E27" s="35">
        <v>12</v>
      </c>
      <c r="F27" s="35">
        <v>14</v>
      </c>
      <c r="G27" s="35">
        <v>1</v>
      </c>
      <c r="H27" s="36">
        <v>1.3711001642036125</v>
      </c>
      <c r="I27" s="35">
        <v>841.85550082101804</v>
      </c>
      <c r="J27" s="35">
        <v>1</v>
      </c>
      <c r="K27" s="35">
        <v>110.0859375</v>
      </c>
      <c r="L27" s="35">
        <v>29</v>
      </c>
      <c r="M27" s="35"/>
      <c r="N27" s="37">
        <f t="shared" si="0"/>
        <v>981.94143832101804</v>
      </c>
    </row>
    <row r="28" spans="1:14" x14ac:dyDescent="0.25">
      <c r="A28" s="30">
        <v>85433</v>
      </c>
      <c r="B28" s="31" t="s">
        <v>51</v>
      </c>
      <c r="C28" s="35" t="s">
        <v>36</v>
      </c>
      <c r="D28" s="35" t="s">
        <v>36</v>
      </c>
      <c r="E28" s="35" t="s">
        <v>36</v>
      </c>
      <c r="F28" s="35" t="s">
        <v>36</v>
      </c>
      <c r="G28" s="35" t="s">
        <v>36</v>
      </c>
      <c r="H28" s="36"/>
      <c r="I28" s="35" t="s">
        <v>36</v>
      </c>
      <c r="J28" s="31"/>
      <c r="K28" s="35" t="s">
        <v>36</v>
      </c>
      <c r="L28" s="31" t="s">
        <v>36</v>
      </c>
      <c r="M28" s="31">
        <v>166</v>
      </c>
      <c r="N28" s="37">
        <f t="shared" si="0"/>
        <v>166</v>
      </c>
    </row>
    <row r="29" spans="1:14" x14ac:dyDescent="0.25">
      <c r="A29" s="30">
        <v>85434</v>
      </c>
      <c r="B29" s="31" t="s">
        <v>52</v>
      </c>
      <c r="C29" s="35" t="s">
        <v>36</v>
      </c>
      <c r="D29" s="35" t="s">
        <v>36</v>
      </c>
      <c r="E29" s="35" t="s">
        <v>36</v>
      </c>
      <c r="F29" s="35" t="s">
        <v>36</v>
      </c>
      <c r="G29" s="35" t="s">
        <v>36</v>
      </c>
      <c r="H29" s="36"/>
      <c r="I29" s="35" t="s">
        <v>36</v>
      </c>
      <c r="J29" s="31"/>
      <c r="K29" s="35" t="s">
        <v>36</v>
      </c>
      <c r="L29" s="31" t="s">
        <v>36</v>
      </c>
      <c r="M29" s="31">
        <v>367</v>
      </c>
      <c r="N29" s="37">
        <f t="shared" si="0"/>
        <v>367</v>
      </c>
    </row>
    <row r="30" spans="1:14" x14ac:dyDescent="0.25">
      <c r="A30" s="30">
        <v>85435</v>
      </c>
      <c r="B30" s="31" t="s">
        <v>53</v>
      </c>
      <c r="C30" s="35" t="s">
        <v>36</v>
      </c>
      <c r="D30" s="35" t="s">
        <v>36</v>
      </c>
      <c r="E30" s="35" t="s">
        <v>36</v>
      </c>
      <c r="F30" s="35" t="s">
        <v>36</v>
      </c>
      <c r="G30" s="35" t="s">
        <v>36</v>
      </c>
      <c r="H30" s="36"/>
      <c r="I30" s="35" t="s">
        <v>36</v>
      </c>
      <c r="J30" s="31"/>
      <c r="K30" s="35" t="s">
        <v>36</v>
      </c>
      <c r="L30" s="31" t="s">
        <v>36</v>
      </c>
      <c r="M30" s="31">
        <v>83</v>
      </c>
      <c r="N30" s="37">
        <f t="shared" si="0"/>
        <v>83</v>
      </c>
    </row>
    <row r="31" spans="1:14" x14ac:dyDescent="0.25">
      <c r="A31" s="30">
        <v>85436</v>
      </c>
      <c r="B31" s="31" t="s">
        <v>54</v>
      </c>
      <c r="C31" s="35" t="s">
        <v>36</v>
      </c>
      <c r="D31" s="35" t="s">
        <v>36</v>
      </c>
      <c r="E31" s="35" t="s">
        <v>36</v>
      </c>
      <c r="F31" s="35" t="s">
        <v>36</v>
      </c>
      <c r="G31" s="35" t="s">
        <v>36</v>
      </c>
      <c r="H31" s="36"/>
      <c r="I31" s="35" t="s">
        <v>36</v>
      </c>
      <c r="J31" s="31">
        <v>0</v>
      </c>
      <c r="K31" s="35" t="s">
        <v>36</v>
      </c>
      <c r="L31" s="31">
        <v>23</v>
      </c>
      <c r="M31" s="31"/>
      <c r="N31" s="37">
        <f t="shared" si="0"/>
        <v>23</v>
      </c>
    </row>
    <row r="32" spans="1:14" x14ac:dyDescent="0.25">
      <c r="A32" s="41">
        <v>85437</v>
      </c>
      <c r="B32" s="42" t="s">
        <v>55</v>
      </c>
      <c r="C32" s="43" t="s">
        <v>36</v>
      </c>
      <c r="D32" s="43" t="s">
        <v>36</v>
      </c>
      <c r="E32" s="43" t="s">
        <v>36</v>
      </c>
      <c r="F32" s="43" t="s">
        <v>36</v>
      </c>
      <c r="G32" s="43" t="s">
        <v>36</v>
      </c>
      <c r="H32" s="44"/>
      <c r="I32" s="43" t="s">
        <v>36</v>
      </c>
      <c r="J32" s="42">
        <v>1</v>
      </c>
      <c r="K32" s="43" t="s">
        <v>36</v>
      </c>
      <c r="L32" s="42">
        <v>218</v>
      </c>
      <c r="M32" s="42"/>
      <c r="N32" s="37">
        <f t="shared" si="0"/>
        <v>219</v>
      </c>
    </row>
    <row r="33" spans="1:16" ht="15.75" thickBot="1" x14ac:dyDescent="0.3">
      <c r="A33" s="41">
        <v>85438</v>
      </c>
      <c r="B33" s="42" t="s">
        <v>56</v>
      </c>
      <c r="C33" s="43"/>
      <c r="D33" s="43"/>
      <c r="E33" s="43"/>
      <c r="F33" s="43"/>
      <c r="G33" s="43"/>
      <c r="H33" s="44"/>
      <c r="I33" s="43"/>
      <c r="J33" s="42">
        <v>0</v>
      </c>
      <c r="K33" s="43"/>
      <c r="L33" s="42">
        <v>31</v>
      </c>
      <c r="M33" s="42"/>
      <c r="N33" s="37">
        <f t="shared" si="0"/>
        <v>31</v>
      </c>
    </row>
    <row r="34" spans="1:16" s="49" customFormat="1" x14ac:dyDescent="0.25">
      <c r="A34" s="45"/>
      <c r="B34" s="46" t="s">
        <v>57</v>
      </c>
      <c r="C34" s="47">
        <f t="shared" ref="C34:M34" si="1">SUM(C6:C33)</f>
        <v>5203</v>
      </c>
      <c r="D34" s="47">
        <f t="shared" si="1"/>
        <v>581</v>
      </c>
      <c r="E34" s="47">
        <f t="shared" si="1"/>
        <v>126</v>
      </c>
      <c r="F34" s="47">
        <f t="shared" si="1"/>
        <v>288</v>
      </c>
      <c r="G34" s="47">
        <f t="shared" si="1"/>
        <v>20</v>
      </c>
      <c r="H34" s="47"/>
      <c r="I34" s="47">
        <f t="shared" si="1"/>
        <v>7795.8138413795305</v>
      </c>
      <c r="J34" s="47">
        <f t="shared" si="1"/>
        <v>21.666666666666664</v>
      </c>
      <c r="K34" s="47">
        <f t="shared" si="1"/>
        <v>2264.625</v>
      </c>
      <c r="L34" s="47">
        <f t="shared" si="1"/>
        <v>2985.6666666666665</v>
      </c>
      <c r="M34" s="47">
        <f t="shared" si="1"/>
        <v>616</v>
      </c>
      <c r="N34" s="48">
        <f t="shared" si="0"/>
        <v>13683.772174712863</v>
      </c>
    </row>
    <row r="35" spans="1:16" ht="15.75" thickBot="1" x14ac:dyDescent="0.3">
      <c r="A35" s="50"/>
      <c r="B35" s="51" t="s">
        <v>58</v>
      </c>
      <c r="C35" s="52"/>
      <c r="D35" s="52"/>
      <c r="E35" s="52"/>
      <c r="F35" s="53" t="s">
        <v>72</v>
      </c>
      <c r="G35" s="53"/>
      <c r="H35" s="54">
        <v>1.4983305480260485</v>
      </c>
      <c r="I35" s="55">
        <f>I34/$N$34</f>
        <v>0.56971233822395295</v>
      </c>
      <c r="J35" s="55">
        <f t="shared" ref="J35:M35" si="2">(J34/$N$34)</f>
        <v>1.583384054486519E-3</v>
      </c>
      <c r="K35" s="55">
        <f t="shared" si="2"/>
        <v>0.1654971283565323</v>
      </c>
      <c r="L35" s="55">
        <f t="shared" si="2"/>
        <v>0.21819032270824232</v>
      </c>
      <c r="M35" s="55">
        <f t="shared" si="2"/>
        <v>4.5016826656785962E-2</v>
      </c>
      <c r="N35" s="56"/>
      <c r="P35" s="57"/>
    </row>
    <row r="36" spans="1:16" ht="15.75" thickTop="1" x14ac:dyDescent="0.25">
      <c r="A36" s="9" t="s">
        <v>5</v>
      </c>
    </row>
    <row r="37" spans="1:16" x14ac:dyDescent="0.25">
      <c r="A37" s="26" t="s">
        <v>60</v>
      </c>
    </row>
    <row r="38" spans="1:16" x14ac:dyDescent="0.25">
      <c r="A38" s="24" t="s">
        <v>61</v>
      </c>
    </row>
    <row r="39" spans="1:16" ht="17.25" x14ac:dyDescent="0.3">
      <c r="A39" s="58" t="s">
        <v>62</v>
      </c>
      <c r="B39" s="59"/>
      <c r="C39" s="59"/>
      <c r="D39" s="59"/>
      <c r="E39" s="59"/>
      <c r="F39" s="59"/>
      <c r="G39" s="59"/>
      <c r="H39" s="59"/>
      <c r="I39" s="59"/>
      <c r="J39" s="60"/>
      <c r="K39" s="59"/>
      <c r="L39" s="59"/>
      <c r="M39" s="59"/>
    </row>
    <row r="40" spans="1:16" ht="17.25" x14ac:dyDescent="0.3">
      <c r="A40" s="61" t="s">
        <v>63</v>
      </c>
      <c r="B40" s="59"/>
      <c r="C40" s="59"/>
      <c r="D40" s="59"/>
      <c r="E40" s="59"/>
      <c r="F40" s="59"/>
      <c r="G40" s="59"/>
      <c r="H40" s="59"/>
      <c r="I40" s="59"/>
      <c r="J40" s="60"/>
      <c r="K40" s="59"/>
      <c r="L40" s="59"/>
      <c r="M40" s="59"/>
    </row>
    <row r="41" spans="1:16" x14ac:dyDescent="0.25">
      <c r="A41" s="62" t="s">
        <v>64</v>
      </c>
      <c r="B41" s="63"/>
      <c r="C41" s="63"/>
      <c r="D41" s="63"/>
      <c r="E41" s="63"/>
      <c r="F41" s="63"/>
      <c r="G41" s="63"/>
      <c r="H41" s="63"/>
      <c r="I41" s="63"/>
      <c r="J41" s="63"/>
      <c r="K41" s="63"/>
      <c r="L41" s="63"/>
      <c r="M41" s="63"/>
    </row>
    <row r="42" spans="1:16" x14ac:dyDescent="0.25">
      <c r="A42" s="63"/>
      <c r="B42" s="63"/>
      <c r="C42" s="63"/>
      <c r="D42" s="63"/>
      <c r="E42" s="63"/>
      <c r="F42" s="63"/>
      <c r="G42" s="63"/>
      <c r="H42" s="63"/>
      <c r="I42" s="63"/>
      <c r="J42" s="63"/>
      <c r="K42" s="63"/>
      <c r="L42" s="63"/>
      <c r="M42" s="63"/>
    </row>
    <row r="43" spans="1:16" x14ac:dyDescent="0.25">
      <c r="A43" s="62" t="s">
        <v>65</v>
      </c>
      <c r="B43" s="63"/>
      <c r="C43" s="63"/>
      <c r="D43" s="63"/>
      <c r="E43" s="63"/>
      <c r="F43" s="63"/>
      <c r="G43" s="63"/>
      <c r="H43" s="63"/>
      <c r="I43" s="63"/>
      <c r="J43" s="63"/>
      <c r="K43" s="63"/>
      <c r="L43" s="63"/>
      <c r="M43" s="63"/>
    </row>
    <row r="44" spans="1:16" x14ac:dyDescent="0.25">
      <c r="A44" s="63"/>
      <c r="B44" s="63"/>
      <c r="C44" s="63"/>
      <c r="D44" s="63"/>
      <c r="E44" s="63"/>
      <c r="F44" s="63"/>
      <c r="G44" s="63"/>
      <c r="H44" s="63"/>
      <c r="I44" s="63"/>
      <c r="J44" s="63"/>
      <c r="K44" s="63"/>
      <c r="L44" s="63"/>
      <c r="M44" s="63"/>
    </row>
    <row r="45" spans="1:16" ht="17.25" x14ac:dyDescent="0.3">
      <c r="A45" s="64" t="s">
        <v>66</v>
      </c>
      <c r="B45" s="59"/>
      <c r="C45" s="59"/>
      <c r="D45" s="59"/>
      <c r="E45" s="59"/>
      <c r="F45" s="59"/>
      <c r="G45" s="59"/>
      <c r="H45" s="59"/>
      <c r="I45" s="59"/>
      <c r="J45" s="60"/>
      <c r="K45" s="59"/>
      <c r="L45" s="59"/>
      <c r="M45" s="59"/>
    </row>
    <row r="46" spans="1:16" x14ac:dyDescent="0.25">
      <c r="A46" s="62" t="s">
        <v>67</v>
      </c>
      <c r="B46" s="63"/>
      <c r="C46" s="63"/>
      <c r="D46" s="63"/>
      <c r="E46" s="63"/>
      <c r="F46" s="63"/>
      <c r="G46" s="63"/>
      <c r="H46" s="63"/>
      <c r="I46" s="63"/>
      <c r="J46" s="63"/>
      <c r="K46" s="63"/>
      <c r="L46" s="63"/>
      <c r="M46" s="63"/>
    </row>
    <row r="47" spans="1:16" x14ac:dyDescent="0.25">
      <c r="A47" s="63"/>
      <c r="B47" s="63"/>
      <c r="C47" s="63"/>
      <c r="D47" s="63"/>
      <c r="E47" s="63"/>
      <c r="F47" s="63"/>
      <c r="G47" s="63"/>
      <c r="H47" s="63"/>
      <c r="I47" s="63"/>
      <c r="J47" s="63"/>
      <c r="K47" s="63"/>
      <c r="L47" s="63"/>
      <c r="M47" s="63"/>
    </row>
  </sheetData>
  <mergeCells count="4">
    <mergeCell ref="A4:N4"/>
    <mergeCell ref="A41:M42"/>
    <mergeCell ref="A43:M44"/>
    <mergeCell ref="A46:M47"/>
  </mergeCells>
  <pageMargins left="0.70866141732283472" right="0.70866141732283472" top="0.74803149606299213" bottom="0.74803149606299213" header="0.31496062992125984" footer="0.31496062992125984"/>
  <pageSetup paperSize="9" scale="72" orientation="landscape" r:id="rId1"/>
  <headerFooter>
    <oddHeader>&amp;C&amp;"Calibri,Regular"&amp;13SRAD Report No.2025 Transport Statistics Oldham 2018</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24798-6269-43A1-A71E-57CF36A0A379}">
  <sheetPr>
    <pageSetUpPr fitToPage="1"/>
  </sheetPr>
  <dimension ref="A1:P47"/>
  <sheetViews>
    <sheetView zoomScale="75" zoomScaleNormal="75" workbookViewId="0">
      <selection activeCell="N8" sqref="N8"/>
    </sheetView>
  </sheetViews>
  <sheetFormatPr defaultRowHeight="15" x14ac:dyDescent="0.25"/>
  <cols>
    <col min="1" max="1" width="7.140625" style="26" customWidth="1"/>
    <col min="2" max="2" width="39.28515625" style="24" bestFit="1" customWidth="1"/>
    <col min="3" max="4" width="6.42578125" style="24" customWidth="1"/>
    <col min="5" max="5" width="6.7109375" style="24" customWidth="1"/>
    <col min="6" max="6" width="8" style="24" customWidth="1"/>
    <col min="7" max="7" width="14.85546875" style="24" customWidth="1"/>
    <col min="8" max="8" width="16.5703125" style="24" customWidth="1"/>
    <col min="9" max="9" width="10.28515625" style="24" customWidth="1"/>
    <col min="10" max="10" width="13.7109375" style="24" customWidth="1"/>
    <col min="11" max="11" width="10" style="24" customWidth="1"/>
    <col min="12" max="12" width="8.28515625" style="24" customWidth="1"/>
    <col min="13" max="13" width="11.42578125" style="24" customWidth="1"/>
    <col min="14" max="14" width="27.7109375" style="24" customWidth="1"/>
    <col min="15" max="16384" width="9.140625" style="24"/>
  </cols>
  <sheetData>
    <row r="1" spans="1:14" s="25" customFormat="1" x14ac:dyDescent="0.25">
      <c r="A1" s="9" t="s">
        <v>73</v>
      </c>
      <c r="B1" s="24"/>
      <c r="C1" s="24"/>
      <c r="D1" s="24"/>
      <c r="E1" s="24"/>
      <c r="F1" s="24"/>
      <c r="G1" s="24"/>
      <c r="H1" s="24"/>
      <c r="I1" s="24"/>
      <c r="J1" s="24"/>
      <c r="K1" s="24"/>
      <c r="L1" s="24"/>
      <c r="M1" s="24"/>
      <c r="N1" s="24"/>
    </row>
    <row r="2" spans="1:14" s="25" customFormat="1" x14ac:dyDescent="0.25">
      <c r="A2" s="26" t="s">
        <v>74</v>
      </c>
      <c r="B2" s="24"/>
      <c r="C2" s="24"/>
      <c r="D2" s="24"/>
      <c r="E2" s="24"/>
      <c r="F2" s="24"/>
      <c r="G2" s="24"/>
      <c r="H2" s="24"/>
      <c r="I2" s="24"/>
      <c r="J2" s="24"/>
      <c r="K2" s="24"/>
      <c r="L2" s="24"/>
      <c r="M2" s="24"/>
      <c r="N2" s="24"/>
    </row>
    <row r="3" spans="1:14" s="25" customFormat="1" ht="15.75" thickBot="1" x14ac:dyDescent="0.3">
      <c r="A3" s="26"/>
      <c r="B3" s="24"/>
      <c r="C3" s="24"/>
      <c r="D3" s="24"/>
      <c r="E3" s="24"/>
      <c r="F3" s="24"/>
      <c r="G3" s="24"/>
      <c r="H3" s="24"/>
      <c r="I3" s="24"/>
      <c r="J3" s="24"/>
      <c r="K3" s="24"/>
      <c r="L3" s="24"/>
      <c r="M3" s="24"/>
      <c r="N3" s="24"/>
    </row>
    <row r="4" spans="1:14" s="25" customFormat="1" ht="15.75" thickTop="1" x14ac:dyDescent="0.25">
      <c r="A4" s="27" t="s">
        <v>75</v>
      </c>
      <c r="B4" s="28"/>
      <c r="C4" s="28"/>
      <c r="D4" s="28"/>
      <c r="E4" s="28"/>
      <c r="F4" s="28"/>
      <c r="G4" s="28"/>
      <c r="H4" s="28"/>
      <c r="I4" s="28"/>
      <c r="J4" s="28"/>
      <c r="K4" s="28"/>
      <c r="L4" s="28"/>
      <c r="M4" s="28"/>
      <c r="N4" s="29"/>
    </row>
    <row r="5" spans="1:14" x14ac:dyDescent="0.25">
      <c r="A5" s="30" t="s">
        <v>13</v>
      </c>
      <c r="B5" s="31" t="s">
        <v>14</v>
      </c>
      <c r="C5" s="32" t="s">
        <v>15</v>
      </c>
      <c r="D5" s="32" t="s">
        <v>16</v>
      </c>
      <c r="E5" s="32" t="s">
        <v>17</v>
      </c>
      <c r="F5" s="32" t="s">
        <v>18</v>
      </c>
      <c r="G5" s="33" t="s">
        <v>19</v>
      </c>
      <c r="H5" s="33" t="s">
        <v>20</v>
      </c>
      <c r="I5" s="33" t="s">
        <v>21</v>
      </c>
      <c r="J5" s="33" t="s">
        <v>22</v>
      </c>
      <c r="K5" s="33" t="s">
        <v>71</v>
      </c>
      <c r="L5" s="33" t="s">
        <v>24</v>
      </c>
      <c r="M5" s="33" t="s">
        <v>25</v>
      </c>
      <c r="N5" s="34" t="s">
        <v>26</v>
      </c>
    </row>
    <row r="6" spans="1:14" x14ac:dyDescent="0.25">
      <c r="A6" s="30">
        <v>85401</v>
      </c>
      <c r="B6" s="31" t="s">
        <v>27</v>
      </c>
      <c r="C6" s="35">
        <v>896</v>
      </c>
      <c r="D6" s="35">
        <v>93</v>
      </c>
      <c r="E6" s="35">
        <v>20</v>
      </c>
      <c r="F6" s="35">
        <v>37</v>
      </c>
      <c r="G6" s="35">
        <v>3</v>
      </c>
      <c r="H6" s="36">
        <v>1.4565701559020046</v>
      </c>
      <c r="I6" s="35">
        <v>1305.086859688196</v>
      </c>
      <c r="J6" s="31">
        <v>5</v>
      </c>
      <c r="K6" s="35">
        <v>287</v>
      </c>
      <c r="L6" s="31">
        <v>38</v>
      </c>
      <c r="M6" s="31"/>
      <c r="N6" s="37">
        <f>SUM(I6:M6)</f>
        <v>1635.086859688196</v>
      </c>
    </row>
    <row r="7" spans="1:14" x14ac:dyDescent="0.25">
      <c r="A7" s="30">
        <v>85402</v>
      </c>
      <c r="B7" s="31" t="s">
        <v>28</v>
      </c>
      <c r="C7" s="35">
        <v>310</v>
      </c>
      <c r="D7" s="35">
        <v>19</v>
      </c>
      <c r="E7" s="35">
        <v>2</v>
      </c>
      <c r="F7" s="35">
        <v>6</v>
      </c>
      <c r="G7" s="35">
        <v>0</v>
      </c>
      <c r="H7" s="36">
        <v>1.4201954397394136</v>
      </c>
      <c r="I7" s="35">
        <v>440.26058631921825</v>
      </c>
      <c r="J7" s="31">
        <v>0</v>
      </c>
      <c r="K7" s="35">
        <v>0</v>
      </c>
      <c r="L7" s="31">
        <v>143</v>
      </c>
      <c r="M7" s="31"/>
      <c r="N7" s="37">
        <f t="shared" ref="N7:N34" si="0">SUM(I7:M7)</f>
        <v>583.26058631921819</v>
      </c>
    </row>
    <row r="8" spans="1:14" x14ac:dyDescent="0.25">
      <c r="A8" s="30">
        <v>85403</v>
      </c>
      <c r="B8" s="31" t="s">
        <v>29</v>
      </c>
      <c r="C8" s="35">
        <v>599</v>
      </c>
      <c r="D8" s="35">
        <v>39</v>
      </c>
      <c r="E8" s="35">
        <v>3</v>
      </c>
      <c r="F8" s="35">
        <v>6</v>
      </c>
      <c r="G8" s="35">
        <v>4</v>
      </c>
      <c r="H8" s="36">
        <v>1.5266666666666666</v>
      </c>
      <c r="I8" s="35">
        <v>914.47333333333336</v>
      </c>
      <c r="J8" s="31">
        <v>5</v>
      </c>
      <c r="K8" s="35">
        <v>39.375</v>
      </c>
      <c r="L8" s="31">
        <v>69</v>
      </c>
      <c r="M8" s="31"/>
      <c r="N8" s="37">
        <f t="shared" si="0"/>
        <v>1027.8483333333334</v>
      </c>
    </row>
    <row r="9" spans="1:14" x14ac:dyDescent="0.25">
      <c r="A9" s="30">
        <v>85404</v>
      </c>
      <c r="B9" s="31" t="s">
        <v>30</v>
      </c>
      <c r="C9" s="35">
        <v>213</v>
      </c>
      <c r="D9" s="35">
        <v>8</v>
      </c>
      <c r="E9" s="35">
        <v>2</v>
      </c>
      <c r="F9" s="35">
        <v>1</v>
      </c>
      <c r="G9" s="35">
        <v>0</v>
      </c>
      <c r="H9" s="38">
        <v>1.4837747326539135</v>
      </c>
      <c r="I9" s="35">
        <v>316.04401805528357</v>
      </c>
      <c r="J9" s="31">
        <v>2</v>
      </c>
      <c r="K9" s="35">
        <v>6.5625</v>
      </c>
      <c r="L9" s="31">
        <v>73</v>
      </c>
      <c r="M9" s="31"/>
      <c r="N9" s="37">
        <f t="shared" si="0"/>
        <v>397.60651805528357</v>
      </c>
    </row>
    <row r="10" spans="1:14" x14ac:dyDescent="0.25">
      <c r="A10" s="30">
        <v>85405</v>
      </c>
      <c r="B10" s="31" t="s">
        <v>31</v>
      </c>
      <c r="C10" s="35">
        <v>145</v>
      </c>
      <c r="D10" s="35">
        <v>19</v>
      </c>
      <c r="E10" s="35">
        <v>3</v>
      </c>
      <c r="F10" s="35">
        <v>3</v>
      </c>
      <c r="G10" s="35">
        <v>0</v>
      </c>
      <c r="H10" s="38">
        <v>1.4837747326539135</v>
      </c>
      <c r="I10" s="35">
        <v>215.14733623481746</v>
      </c>
      <c r="J10" s="31">
        <v>1</v>
      </c>
      <c r="K10" s="35">
        <v>19.6875</v>
      </c>
      <c r="L10" s="31">
        <v>11</v>
      </c>
      <c r="M10" s="31"/>
      <c r="N10" s="37">
        <f t="shared" si="0"/>
        <v>246.83483623481746</v>
      </c>
    </row>
    <row r="11" spans="1:14" x14ac:dyDescent="0.25">
      <c r="A11" s="30">
        <v>85406</v>
      </c>
      <c r="B11" s="31" t="s">
        <v>32</v>
      </c>
      <c r="C11" s="35">
        <v>1</v>
      </c>
      <c r="D11" s="35">
        <v>0</v>
      </c>
      <c r="E11" s="35">
        <v>0</v>
      </c>
      <c r="F11" s="35">
        <v>61</v>
      </c>
      <c r="G11" s="35">
        <v>0</v>
      </c>
      <c r="H11" s="38">
        <v>1.4837747326539135</v>
      </c>
      <c r="I11" s="35">
        <v>1.4837747326539135</v>
      </c>
      <c r="J11" s="35">
        <v>9.3333333333333321</v>
      </c>
      <c r="K11" s="35">
        <v>361</v>
      </c>
      <c r="L11" s="35">
        <v>184.33333333333331</v>
      </c>
      <c r="M11" s="31"/>
      <c r="N11" s="37">
        <f t="shared" si="0"/>
        <v>556.15044139932058</v>
      </c>
    </row>
    <row r="12" spans="1:14" x14ac:dyDescent="0.25">
      <c r="A12" s="30">
        <v>85407</v>
      </c>
      <c r="B12" s="31" t="s">
        <v>33</v>
      </c>
      <c r="C12" s="35">
        <v>600</v>
      </c>
      <c r="D12" s="35">
        <v>31</v>
      </c>
      <c r="E12" s="35">
        <v>2</v>
      </c>
      <c r="F12" s="35">
        <v>3</v>
      </c>
      <c r="G12" s="35">
        <v>1</v>
      </c>
      <c r="H12" s="38">
        <v>1.4837747326539135</v>
      </c>
      <c r="I12" s="35">
        <v>890.26483959234804</v>
      </c>
      <c r="J12" s="31">
        <v>0</v>
      </c>
      <c r="K12" s="35">
        <v>19.6875</v>
      </c>
      <c r="L12" s="31">
        <v>45</v>
      </c>
      <c r="M12" s="31"/>
      <c r="N12" s="37">
        <f t="shared" si="0"/>
        <v>954.95233959234804</v>
      </c>
    </row>
    <row r="13" spans="1:14" x14ac:dyDescent="0.25">
      <c r="A13" s="30">
        <v>85408</v>
      </c>
      <c r="B13" s="31" t="s">
        <v>34</v>
      </c>
      <c r="C13" s="35">
        <v>51</v>
      </c>
      <c r="D13" s="35">
        <v>4</v>
      </c>
      <c r="E13" s="35">
        <v>2</v>
      </c>
      <c r="F13" s="35">
        <v>0</v>
      </c>
      <c r="G13" s="35">
        <v>0</v>
      </c>
      <c r="H13" s="38">
        <v>1.4837747326539135</v>
      </c>
      <c r="I13" s="35">
        <v>75.672511365349592</v>
      </c>
      <c r="J13" s="31">
        <v>1</v>
      </c>
      <c r="K13" s="35">
        <v>0</v>
      </c>
      <c r="L13" s="31">
        <v>4</v>
      </c>
      <c r="M13" s="31"/>
      <c r="N13" s="37">
        <f t="shared" si="0"/>
        <v>80.672511365349592</v>
      </c>
    </row>
    <row r="14" spans="1:14" x14ac:dyDescent="0.25">
      <c r="A14" s="30">
        <v>85410</v>
      </c>
      <c r="B14" s="31" t="s">
        <v>35</v>
      </c>
      <c r="C14" s="35" t="s">
        <v>36</v>
      </c>
      <c r="D14" s="35" t="s">
        <v>36</v>
      </c>
      <c r="E14" s="35" t="s">
        <v>36</v>
      </c>
      <c r="F14" s="35" t="s">
        <v>36</v>
      </c>
      <c r="G14" s="35" t="s">
        <v>36</v>
      </c>
      <c r="H14" s="36"/>
      <c r="I14" s="35" t="s">
        <v>36</v>
      </c>
      <c r="J14" s="31">
        <v>0</v>
      </c>
      <c r="K14" s="35" t="s">
        <v>36</v>
      </c>
      <c r="L14" s="31">
        <v>48</v>
      </c>
      <c r="M14" s="31"/>
      <c r="N14" s="37">
        <f t="shared" si="0"/>
        <v>48</v>
      </c>
    </row>
    <row r="15" spans="1:14" x14ac:dyDescent="0.25">
      <c r="A15" s="30">
        <v>85411</v>
      </c>
      <c r="B15" s="31" t="s">
        <v>37</v>
      </c>
      <c r="C15" s="35">
        <v>298</v>
      </c>
      <c r="D15" s="35">
        <v>21</v>
      </c>
      <c r="E15" s="35">
        <v>0</v>
      </c>
      <c r="F15" s="35">
        <v>0</v>
      </c>
      <c r="G15" s="35">
        <v>0</v>
      </c>
      <c r="H15" s="38">
        <v>1.4837747326539135</v>
      </c>
      <c r="I15" s="35">
        <v>442.16487033086622</v>
      </c>
      <c r="J15" s="31">
        <v>2</v>
      </c>
      <c r="K15" s="35">
        <v>0</v>
      </c>
      <c r="L15" s="31">
        <v>36</v>
      </c>
      <c r="M15" s="31"/>
      <c r="N15" s="37">
        <f t="shared" si="0"/>
        <v>480.16487033086622</v>
      </c>
    </row>
    <row r="16" spans="1:14" x14ac:dyDescent="0.25">
      <c r="A16" s="30">
        <v>85413</v>
      </c>
      <c r="B16" s="31" t="s">
        <v>38</v>
      </c>
      <c r="C16" s="35">
        <v>23</v>
      </c>
      <c r="D16" s="35">
        <v>4</v>
      </c>
      <c r="E16" s="35">
        <v>0</v>
      </c>
      <c r="F16" s="35">
        <v>120</v>
      </c>
      <c r="G16" s="35">
        <v>0</v>
      </c>
      <c r="H16" s="38">
        <v>1.4837747326539135</v>
      </c>
      <c r="I16" s="35">
        <v>34.126818851040007</v>
      </c>
      <c r="J16" s="31">
        <v>3</v>
      </c>
      <c r="K16" s="35">
        <v>822</v>
      </c>
      <c r="L16" s="31">
        <v>346</v>
      </c>
      <c r="M16" s="31"/>
      <c r="N16" s="37">
        <f t="shared" si="0"/>
        <v>1205.1268188510398</v>
      </c>
    </row>
    <row r="17" spans="1:14" x14ac:dyDescent="0.25">
      <c r="A17" s="30">
        <v>85415</v>
      </c>
      <c r="B17" s="31" t="s">
        <v>39</v>
      </c>
      <c r="C17" s="35">
        <v>553</v>
      </c>
      <c r="D17" s="35">
        <v>17</v>
      </c>
      <c r="E17" s="35">
        <v>5</v>
      </c>
      <c r="F17" s="35">
        <v>0</v>
      </c>
      <c r="G17" s="35">
        <v>2</v>
      </c>
      <c r="H17" s="36">
        <v>1.5437956204379562</v>
      </c>
      <c r="I17" s="35">
        <v>853.71897810218979</v>
      </c>
      <c r="J17" s="31">
        <v>3</v>
      </c>
      <c r="K17" s="35">
        <v>0</v>
      </c>
      <c r="L17" s="31">
        <v>376</v>
      </c>
      <c r="M17" s="31"/>
      <c r="N17" s="37">
        <f t="shared" si="0"/>
        <v>1232.7189781021898</v>
      </c>
    </row>
    <row r="18" spans="1:14" x14ac:dyDescent="0.25">
      <c r="A18" s="30">
        <v>85420</v>
      </c>
      <c r="B18" s="31" t="s">
        <v>40</v>
      </c>
      <c r="C18" s="35">
        <v>10</v>
      </c>
      <c r="D18" s="35">
        <v>2</v>
      </c>
      <c r="E18" s="35">
        <v>0</v>
      </c>
      <c r="F18" s="35">
        <v>0</v>
      </c>
      <c r="G18" s="35">
        <v>0</v>
      </c>
      <c r="H18" s="38">
        <v>1.4837747326539135</v>
      </c>
      <c r="I18" s="35">
        <v>14.837747326539134</v>
      </c>
      <c r="J18" s="31">
        <v>0</v>
      </c>
      <c r="K18" s="35">
        <v>0</v>
      </c>
      <c r="L18" s="31">
        <v>45</v>
      </c>
      <c r="M18" s="31"/>
      <c r="N18" s="37">
        <f t="shared" si="0"/>
        <v>59.83774732653913</v>
      </c>
    </row>
    <row r="19" spans="1:14" x14ac:dyDescent="0.25">
      <c r="A19" s="30">
        <v>85421</v>
      </c>
      <c r="B19" s="31" t="s">
        <v>41</v>
      </c>
      <c r="C19" s="35" t="s">
        <v>36</v>
      </c>
      <c r="D19" s="35" t="s">
        <v>36</v>
      </c>
      <c r="E19" s="35" t="s">
        <v>36</v>
      </c>
      <c r="F19" s="35" t="s">
        <v>36</v>
      </c>
      <c r="G19" s="35" t="s">
        <v>36</v>
      </c>
      <c r="H19" s="35"/>
      <c r="I19" s="35" t="s">
        <v>36</v>
      </c>
      <c r="J19" s="35">
        <v>0</v>
      </c>
      <c r="K19" s="35" t="s">
        <v>36</v>
      </c>
      <c r="L19" s="35">
        <v>19</v>
      </c>
      <c r="M19" s="35"/>
      <c r="N19" s="37">
        <f t="shared" si="0"/>
        <v>19</v>
      </c>
    </row>
    <row r="20" spans="1:14" x14ac:dyDescent="0.25">
      <c r="A20" s="30">
        <v>85423</v>
      </c>
      <c r="B20" s="31" t="s">
        <v>42</v>
      </c>
      <c r="C20" s="35" t="s">
        <v>36</v>
      </c>
      <c r="D20" s="35" t="s">
        <v>36</v>
      </c>
      <c r="E20" s="35" t="s">
        <v>36</v>
      </c>
      <c r="F20" s="35" t="s">
        <v>36</v>
      </c>
      <c r="G20" s="35" t="s">
        <v>36</v>
      </c>
      <c r="H20" s="35"/>
      <c r="I20" s="35" t="s">
        <v>36</v>
      </c>
      <c r="J20" s="35">
        <v>1.3333333333333333</v>
      </c>
      <c r="K20" s="35" t="s">
        <v>36</v>
      </c>
      <c r="L20" s="35">
        <v>19</v>
      </c>
      <c r="M20" s="35"/>
      <c r="N20" s="37">
        <f t="shared" si="0"/>
        <v>20.333333333333332</v>
      </c>
    </row>
    <row r="21" spans="1:14" x14ac:dyDescent="0.25">
      <c r="A21" s="30">
        <v>85424</v>
      </c>
      <c r="B21" s="31" t="s">
        <v>43</v>
      </c>
      <c r="C21" s="35" t="s">
        <v>36</v>
      </c>
      <c r="D21" s="35" t="s">
        <v>36</v>
      </c>
      <c r="E21" s="35" t="s">
        <v>36</v>
      </c>
      <c r="F21" s="35" t="s">
        <v>36</v>
      </c>
      <c r="G21" s="35" t="s">
        <v>36</v>
      </c>
      <c r="H21" s="35"/>
      <c r="I21" s="35" t="s">
        <v>36</v>
      </c>
      <c r="J21" s="35">
        <v>2</v>
      </c>
      <c r="K21" s="35" t="s">
        <v>36</v>
      </c>
      <c r="L21" s="35">
        <v>125</v>
      </c>
      <c r="M21" s="35"/>
      <c r="N21" s="37">
        <f t="shared" si="0"/>
        <v>127</v>
      </c>
    </row>
    <row r="22" spans="1:14" x14ac:dyDescent="0.25">
      <c r="A22" s="30">
        <v>85425</v>
      </c>
      <c r="B22" s="31" t="s">
        <v>44</v>
      </c>
      <c r="C22" s="35" t="s">
        <v>36</v>
      </c>
      <c r="D22" s="35" t="s">
        <v>36</v>
      </c>
      <c r="E22" s="35" t="s">
        <v>36</v>
      </c>
      <c r="F22" s="35" t="s">
        <v>36</v>
      </c>
      <c r="G22" s="35" t="s">
        <v>36</v>
      </c>
      <c r="H22" s="35"/>
      <c r="I22" s="35" t="s">
        <v>36</v>
      </c>
      <c r="J22" s="35">
        <v>2</v>
      </c>
      <c r="K22" s="35" t="s">
        <v>36</v>
      </c>
      <c r="L22" s="35">
        <v>238</v>
      </c>
      <c r="M22" s="35"/>
      <c r="N22" s="37">
        <f t="shared" si="0"/>
        <v>240</v>
      </c>
    </row>
    <row r="23" spans="1:14" x14ac:dyDescent="0.25">
      <c r="A23" s="30">
        <v>85426</v>
      </c>
      <c r="B23" s="31" t="s">
        <v>45</v>
      </c>
      <c r="C23" s="35">
        <v>13</v>
      </c>
      <c r="D23" s="35">
        <v>1</v>
      </c>
      <c r="E23" s="35">
        <v>0</v>
      </c>
      <c r="F23" s="35">
        <v>0</v>
      </c>
      <c r="G23" s="35">
        <v>0</v>
      </c>
      <c r="H23" s="38">
        <v>1.4837747326539135</v>
      </c>
      <c r="I23" s="35">
        <v>19.289071524500876</v>
      </c>
      <c r="J23" s="35">
        <v>1</v>
      </c>
      <c r="K23" s="35">
        <v>0</v>
      </c>
      <c r="L23" s="35">
        <v>30</v>
      </c>
      <c r="M23" s="35"/>
      <c r="N23" s="37">
        <f t="shared" si="0"/>
        <v>50.289071524500876</v>
      </c>
    </row>
    <row r="24" spans="1:14" x14ac:dyDescent="0.25">
      <c r="A24" s="30">
        <v>85427</v>
      </c>
      <c r="B24" s="31" t="s">
        <v>46</v>
      </c>
      <c r="C24" s="35">
        <v>440</v>
      </c>
      <c r="D24" s="35">
        <v>33</v>
      </c>
      <c r="E24" s="35">
        <v>3</v>
      </c>
      <c r="F24" s="35">
        <v>4</v>
      </c>
      <c r="G24" s="35">
        <v>0</v>
      </c>
      <c r="H24" s="36">
        <v>1.4941176470588236</v>
      </c>
      <c r="I24" s="35">
        <v>657.41176470588232</v>
      </c>
      <c r="J24" s="35">
        <v>0</v>
      </c>
      <c r="K24" s="35">
        <v>37.581818181818178</v>
      </c>
      <c r="L24" s="35" t="s">
        <v>36</v>
      </c>
      <c r="M24" s="35"/>
      <c r="N24" s="37">
        <f t="shared" si="0"/>
        <v>694.99358288770054</v>
      </c>
    </row>
    <row r="25" spans="1:14" x14ac:dyDescent="0.25">
      <c r="A25" s="30">
        <v>85428</v>
      </c>
      <c r="B25" s="31" t="s">
        <v>47</v>
      </c>
      <c r="C25" s="35">
        <v>1241</v>
      </c>
      <c r="D25" s="35">
        <v>120</v>
      </c>
      <c r="E25" s="35">
        <v>7</v>
      </c>
      <c r="F25" s="35">
        <v>4</v>
      </c>
      <c r="G25" s="40">
        <v>4</v>
      </c>
      <c r="H25" s="38">
        <v>1.4837747326539135</v>
      </c>
      <c r="I25" s="35">
        <v>1841.3644432235067</v>
      </c>
      <c r="J25" s="35">
        <v>0</v>
      </c>
      <c r="K25" s="35">
        <v>26.25</v>
      </c>
      <c r="L25" s="35" t="s">
        <v>36</v>
      </c>
      <c r="M25" s="35"/>
      <c r="N25" s="37">
        <f t="shared" si="0"/>
        <v>1867.6144432235067</v>
      </c>
    </row>
    <row r="26" spans="1:14" x14ac:dyDescent="0.25">
      <c r="A26" s="30">
        <v>85429</v>
      </c>
      <c r="B26" s="31" t="s">
        <v>48</v>
      </c>
      <c r="C26" s="35" t="s">
        <v>36</v>
      </c>
      <c r="D26" s="35" t="s">
        <v>36</v>
      </c>
      <c r="E26" s="35" t="s">
        <v>36</v>
      </c>
      <c r="F26" s="35" t="s">
        <v>36</v>
      </c>
      <c r="G26" s="35" t="s">
        <v>36</v>
      </c>
      <c r="H26" s="35"/>
      <c r="I26" s="35" t="s">
        <v>36</v>
      </c>
      <c r="J26" s="35">
        <v>1</v>
      </c>
      <c r="K26" s="35" t="s">
        <v>36</v>
      </c>
      <c r="L26" s="35">
        <v>31</v>
      </c>
      <c r="M26" s="35"/>
      <c r="N26" s="37">
        <f t="shared" si="0"/>
        <v>32</v>
      </c>
    </row>
    <row r="27" spans="1:14" x14ac:dyDescent="0.25">
      <c r="A27" s="30">
        <v>85430</v>
      </c>
      <c r="B27" s="31" t="s">
        <v>49</v>
      </c>
      <c r="C27" s="35">
        <v>509</v>
      </c>
      <c r="D27" s="35">
        <v>44</v>
      </c>
      <c r="E27" s="35">
        <v>4</v>
      </c>
      <c r="F27" s="35">
        <v>9</v>
      </c>
      <c r="G27" s="35">
        <v>0</v>
      </c>
      <c r="H27" s="36">
        <v>1.445759368836292</v>
      </c>
      <c r="I27" s="35">
        <v>735.89151873767264</v>
      </c>
      <c r="J27" s="35">
        <v>1</v>
      </c>
      <c r="K27" s="35">
        <v>59.0625</v>
      </c>
      <c r="L27" s="35">
        <v>28</v>
      </c>
      <c r="M27" s="35"/>
      <c r="N27" s="37">
        <f t="shared" si="0"/>
        <v>823.95401873767264</v>
      </c>
    </row>
    <row r="28" spans="1:14" x14ac:dyDescent="0.25">
      <c r="A28" s="30">
        <v>85433</v>
      </c>
      <c r="B28" s="31" t="s">
        <v>51</v>
      </c>
      <c r="C28" s="35" t="s">
        <v>36</v>
      </c>
      <c r="D28" s="35" t="s">
        <v>36</v>
      </c>
      <c r="E28" s="35" t="s">
        <v>36</v>
      </c>
      <c r="F28" s="35" t="s">
        <v>36</v>
      </c>
      <c r="G28" s="35" t="s">
        <v>36</v>
      </c>
      <c r="H28" s="36"/>
      <c r="I28" s="35" t="s">
        <v>36</v>
      </c>
      <c r="J28" s="31"/>
      <c r="K28" s="35" t="s">
        <v>36</v>
      </c>
      <c r="L28" s="31" t="s">
        <v>36</v>
      </c>
      <c r="M28" s="31">
        <v>229</v>
      </c>
      <c r="N28" s="37">
        <f t="shared" si="0"/>
        <v>229</v>
      </c>
    </row>
    <row r="29" spans="1:14" x14ac:dyDescent="0.25">
      <c r="A29" s="30">
        <v>85434</v>
      </c>
      <c r="B29" s="31" t="s">
        <v>52</v>
      </c>
      <c r="C29" s="35" t="s">
        <v>36</v>
      </c>
      <c r="D29" s="35" t="s">
        <v>36</v>
      </c>
      <c r="E29" s="35" t="s">
        <v>36</v>
      </c>
      <c r="F29" s="35" t="s">
        <v>36</v>
      </c>
      <c r="G29" s="35" t="s">
        <v>36</v>
      </c>
      <c r="H29" s="36"/>
      <c r="I29" s="35" t="s">
        <v>36</v>
      </c>
      <c r="J29" s="31"/>
      <c r="K29" s="35" t="s">
        <v>36</v>
      </c>
      <c r="L29" s="31" t="s">
        <v>36</v>
      </c>
      <c r="M29" s="31">
        <v>356</v>
      </c>
      <c r="N29" s="37">
        <f t="shared" si="0"/>
        <v>356</v>
      </c>
    </row>
    <row r="30" spans="1:14" x14ac:dyDescent="0.25">
      <c r="A30" s="30">
        <v>85435</v>
      </c>
      <c r="B30" s="31" t="s">
        <v>53</v>
      </c>
      <c r="C30" s="35" t="s">
        <v>36</v>
      </c>
      <c r="D30" s="35" t="s">
        <v>36</v>
      </c>
      <c r="E30" s="35" t="s">
        <v>36</v>
      </c>
      <c r="F30" s="35" t="s">
        <v>36</v>
      </c>
      <c r="G30" s="35" t="s">
        <v>36</v>
      </c>
      <c r="H30" s="36"/>
      <c r="I30" s="35" t="s">
        <v>36</v>
      </c>
      <c r="J30" s="31"/>
      <c r="K30" s="35" t="s">
        <v>36</v>
      </c>
      <c r="L30" s="31" t="s">
        <v>36</v>
      </c>
      <c r="M30" s="31">
        <v>380</v>
      </c>
      <c r="N30" s="37">
        <f t="shared" si="0"/>
        <v>380</v>
      </c>
    </row>
    <row r="31" spans="1:14" x14ac:dyDescent="0.25">
      <c r="A31" s="30">
        <v>85436</v>
      </c>
      <c r="B31" s="31" t="s">
        <v>54</v>
      </c>
      <c r="C31" s="35" t="s">
        <v>36</v>
      </c>
      <c r="D31" s="35" t="s">
        <v>36</v>
      </c>
      <c r="E31" s="35" t="s">
        <v>36</v>
      </c>
      <c r="F31" s="35" t="s">
        <v>36</v>
      </c>
      <c r="G31" s="35" t="s">
        <v>36</v>
      </c>
      <c r="H31" s="36"/>
      <c r="I31" s="35" t="s">
        <v>36</v>
      </c>
      <c r="J31" s="31">
        <v>0</v>
      </c>
      <c r="K31" s="35"/>
      <c r="L31" s="31">
        <v>30</v>
      </c>
      <c r="M31" s="31"/>
      <c r="N31" s="37">
        <f t="shared" si="0"/>
        <v>30</v>
      </c>
    </row>
    <row r="32" spans="1:14" x14ac:dyDescent="0.25">
      <c r="A32" s="41">
        <v>85437</v>
      </c>
      <c r="B32" s="42" t="s">
        <v>55</v>
      </c>
      <c r="C32" s="43" t="s">
        <v>36</v>
      </c>
      <c r="D32" s="43" t="s">
        <v>36</v>
      </c>
      <c r="E32" s="43" t="s">
        <v>36</v>
      </c>
      <c r="F32" s="43" t="s">
        <v>36</v>
      </c>
      <c r="G32" s="43" t="s">
        <v>36</v>
      </c>
      <c r="H32" s="44"/>
      <c r="I32" s="43" t="s">
        <v>36</v>
      </c>
      <c r="J32" s="42">
        <v>1</v>
      </c>
      <c r="K32" s="43"/>
      <c r="L32" s="42">
        <v>156</v>
      </c>
      <c r="M32" s="42"/>
      <c r="N32" s="65">
        <f t="shared" si="0"/>
        <v>157</v>
      </c>
    </row>
    <row r="33" spans="1:16" ht="15.75" thickBot="1" x14ac:dyDescent="0.3">
      <c r="A33" s="41">
        <v>85437</v>
      </c>
      <c r="B33" s="42" t="s">
        <v>56</v>
      </c>
      <c r="C33" s="43" t="s">
        <v>36</v>
      </c>
      <c r="D33" s="43" t="s">
        <v>36</v>
      </c>
      <c r="E33" s="43" t="s">
        <v>36</v>
      </c>
      <c r="F33" s="43" t="s">
        <v>36</v>
      </c>
      <c r="G33" s="43" t="s">
        <v>36</v>
      </c>
      <c r="H33" s="44"/>
      <c r="I33" s="43" t="s">
        <v>36</v>
      </c>
      <c r="J33" s="42">
        <v>0</v>
      </c>
      <c r="K33" s="43"/>
      <c r="L33" s="42">
        <v>21</v>
      </c>
      <c r="M33" s="42"/>
      <c r="N33" s="65">
        <f t="shared" si="0"/>
        <v>21</v>
      </c>
    </row>
    <row r="34" spans="1:16" s="49" customFormat="1" x14ac:dyDescent="0.25">
      <c r="A34" s="45"/>
      <c r="B34" s="46" t="s">
        <v>57</v>
      </c>
      <c r="C34" s="47">
        <f t="shared" ref="C34:M34" si="1">SUM(C6:C33)</f>
        <v>5902</v>
      </c>
      <c r="D34" s="47">
        <f t="shared" si="1"/>
        <v>455</v>
      </c>
      <c r="E34" s="47">
        <f t="shared" si="1"/>
        <v>53</v>
      </c>
      <c r="F34" s="47">
        <f t="shared" si="1"/>
        <v>254</v>
      </c>
      <c r="G34" s="47">
        <f t="shared" si="1"/>
        <v>14</v>
      </c>
      <c r="H34" s="47"/>
      <c r="I34" s="47">
        <f t="shared" si="1"/>
        <v>8757.2384721233975</v>
      </c>
      <c r="J34" s="47">
        <f t="shared" si="1"/>
        <v>40.666666666666664</v>
      </c>
      <c r="K34" s="47">
        <f t="shared" si="1"/>
        <v>1678.2068181818181</v>
      </c>
      <c r="L34" s="47">
        <f t="shared" si="1"/>
        <v>2115.333333333333</v>
      </c>
      <c r="M34" s="47">
        <f t="shared" si="1"/>
        <v>965</v>
      </c>
      <c r="N34" s="48">
        <f t="shared" si="0"/>
        <v>13556.445290305215</v>
      </c>
    </row>
    <row r="35" spans="1:16" ht="15.75" thickBot="1" x14ac:dyDescent="0.3">
      <c r="A35" s="50"/>
      <c r="B35" s="51"/>
      <c r="C35" s="52"/>
      <c r="D35" s="52"/>
      <c r="E35" s="52"/>
      <c r="F35" s="53" t="s">
        <v>72</v>
      </c>
      <c r="G35" s="53"/>
      <c r="H35" s="54">
        <v>1.4837747326539135</v>
      </c>
      <c r="I35" s="55">
        <f t="shared" ref="I35:M35" si="2">(I34/$N$34)</f>
        <v>0.64598338905155817</v>
      </c>
      <c r="J35" s="55">
        <f t="shared" si="2"/>
        <v>2.9998031044133015E-3</v>
      </c>
      <c r="K35" s="55">
        <f t="shared" si="2"/>
        <v>0.12379401695973903</v>
      </c>
      <c r="L35" s="55">
        <f t="shared" si="2"/>
        <v>0.15603893852956402</v>
      </c>
      <c r="M35" s="55">
        <f t="shared" si="2"/>
        <v>7.1183852354725477E-2</v>
      </c>
      <c r="N35" s="56"/>
      <c r="P35" s="57"/>
    </row>
    <row r="36" spans="1:16" ht="15.75" thickTop="1" x14ac:dyDescent="0.25">
      <c r="A36" s="9" t="s">
        <v>5</v>
      </c>
    </row>
    <row r="37" spans="1:16" x14ac:dyDescent="0.25">
      <c r="A37" s="26" t="s">
        <v>60</v>
      </c>
    </row>
    <row r="38" spans="1:16" x14ac:dyDescent="0.25">
      <c r="A38" s="24" t="s">
        <v>61</v>
      </c>
    </row>
    <row r="39" spans="1:16" ht="17.25" x14ac:dyDescent="0.3">
      <c r="A39" s="58" t="s">
        <v>62</v>
      </c>
      <c r="B39" s="59"/>
      <c r="C39" s="59"/>
      <c r="D39" s="59"/>
      <c r="E39" s="59"/>
      <c r="F39" s="59"/>
      <c r="G39" s="59"/>
      <c r="H39" s="59"/>
      <c r="I39" s="59"/>
      <c r="J39" s="60"/>
      <c r="K39" s="59"/>
      <c r="L39" s="59"/>
      <c r="M39" s="59"/>
    </row>
    <row r="40" spans="1:16" ht="17.25" x14ac:dyDescent="0.3">
      <c r="A40" s="66" t="s">
        <v>76</v>
      </c>
      <c r="B40" s="59"/>
      <c r="C40" s="59"/>
      <c r="D40" s="59"/>
      <c r="E40" s="59"/>
      <c r="F40" s="59"/>
      <c r="G40" s="59"/>
      <c r="H40" s="59"/>
      <c r="I40" s="59"/>
      <c r="J40" s="60"/>
      <c r="K40" s="59"/>
      <c r="L40" s="59"/>
      <c r="M40" s="59"/>
    </row>
    <row r="41" spans="1:16" x14ac:dyDescent="0.25">
      <c r="A41" s="62" t="s">
        <v>64</v>
      </c>
      <c r="B41" s="63"/>
      <c r="C41" s="63"/>
      <c r="D41" s="63"/>
      <c r="E41" s="63"/>
      <c r="F41" s="63"/>
      <c r="G41" s="63"/>
      <c r="H41" s="63"/>
      <c r="I41" s="63"/>
      <c r="J41" s="63"/>
      <c r="K41" s="63"/>
      <c r="L41" s="63"/>
      <c r="M41" s="63"/>
    </row>
    <row r="42" spans="1:16" x14ac:dyDescent="0.25">
      <c r="A42" s="63"/>
      <c r="B42" s="63"/>
      <c r="C42" s="63"/>
      <c r="D42" s="63"/>
      <c r="E42" s="63"/>
      <c r="F42" s="63"/>
      <c r="G42" s="63"/>
      <c r="H42" s="63"/>
      <c r="I42" s="63"/>
      <c r="J42" s="63"/>
      <c r="K42" s="63"/>
      <c r="L42" s="63"/>
      <c r="M42" s="63"/>
    </row>
    <row r="43" spans="1:16" x14ac:dyDescent="0.25">
      <c r="A43" s="62" t="s">
        <v>65</v>
      </c>
      <c r="B43" s="63"/>
      <c r="C43" s="63"/>
      <c r="D43" s="63"/>
      <c r="E43" s="63"/>
      <c r="F43" s="63"/>
      <c r="G43" s="63"/>
      <c r="H43" s="63"/>
      <c r="I43" s="63"/>
      <c r="J43" s="63"/>
      <c r="K43" s="63"/>
      <c r="L43" s="63"/>
      <c r="M43" s="63"/>
    </row>
    <row r="44" spans="1:16" x14ac:dyDescent="0.25">
      <c r="A44" s="63"/>
      <c r="B44" s="63"/>
      <c r="C44" s="63"/>
      <c r="D44" s="63"/>
      <c r="E44" s="63"/>
      <c r="F44" s="63"/>
      <c r="G44" s="63"/>
      <c r="H44" s="63"/>
      <c r="I44" s="63"/>
      <c r="J44" s="63"/>
      <c r="K44" s="63"/>
      <c r="L44" s="63"/>
      <c r="M44" s="63"/>
    </row>
    <row r="45" spans="1:16" ht="17.25" x14ac:dyDescent="0.3">
      <c r="A45" s="64" t="s">
        <v>66</v>
      </c>
      <c r="B45" s="59"/>
      <c r="C45" s="59"/>
      <c r="D45" s="59"/>
      <c r="E45" s="59"/>
      <c r="F45" s="59"/>
      <c r="G45" s="59"/>
      <c r="H45" s="59"/>
      <c r="I45" s="59"/>
      <c r="J45" s="60"/>
      <c r="K45" s="59"/>
      <c r="L45" s="59"/>
      <c r="M45" s="59"/>
    </row>
    <row r="46" spans="1:16" x14ac:dyDescent="0.25">
      <c r="A46" s="62" t="s">
        <v>67</v>
      </c>
      <c r="B46" s="63"/>
      <c r="C46" s="63"/>
      <c r="D46" s="63"/>
      <c r="E46" s="63"/>
      <c r="F46" s="63"/>
      <c r="G46" s="63"/>
      <c r="H46" s="63"/>
      <c r="I46" s="63"/>
      <c r="J46" s="63"/>
      <c r="K46" s="63"/>
      <c r="L46" s="63"/>
      <c r="M46" s="63"/>
    </row>
    <row r="47" spans="1:16" x14ac:dyDescent="0.25">
      <c r="A47" s="63"/>
      <c r="B47" s="63"/>
      <c r="C47" s="63"/>
      <c r="D47" s="63"/>
      <c r="E47" s="63"/>
      <c r="F47" s="63"/>
      <c r="G47" s="63"/>
      <c r="H47" s="63"/>
      <c r="I47" s="63"/>
      <c r="J47" s="63"/>
      <c r="K47" s="63"/>
      <c r="L47" s="63"/>
      <c r="M47" s="63"/>
    </row>
  </sheetData>
  <mergeCells count="4">
    <mergeCell ref="A4:N4"/>
    <mergeCell ref="A41:M42"/>
    <mergeCell ref="A43:M44"/>
    <mergeCell ref="A46:M47"/>
  </mergeCells>
  <pageMargins left="0.70866141732283472" right="0.70866141732283472" top="0.74803149606299213" bottom="0.74803149606299213" header="0.31496062992125984" footer="0.31496062992125984"/>
  <pageSetup paperSize="9" scale="72" orientation="landscape" r:id="rId1"/>
  <headerFooter>
    <oddHeader>&amp;C&amp;"Calibri,Regular"&amp;13SRAD Report No.2025 Transport Statistics Oldham 2018</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70E60-6B08-4A15-9172-C0E84153F18F}">
  <sheetPr>
    <pageSetUpPr fitToPage="1"/>
  </sheetPr>
  <dimension ref="A1:R80"/>
  <sheetViews>
    <sheetView zoomScale="77" zoomScaleNormal="77" zoomScalePageLayoutView="50" workbookViewId="0">
      <selection activeCell="N8" sqref="N8"/>
    </sheetView>
  </sheetViews>
  <sheetFormatPr defaultColWidth="8.85546875" defaultRowHeight="15" x14ac:dyDescent="0.25"/>
  <cols>
    <col min="1" max="1" width="19" style="70" customWidth="1"/>
    <col min="2" max="2" width="11.42578125" style="70" customWidth="1"/>
    <col min="3" max="6" width="8.85546875" style="70" customWidth="1"/>
    <col min="7" max="7" width="10.5703125" style="70" customWidth="1"/>
    <col min="8" max="8" width="10" style="70" customWidth="1"/>
    <col min="9" max="9" width="10.7109375" style="70" customWidth="1"/>
    <col min="10" max="10" width="14.42578125" style="70" customWidth="1"/>
    <col min="11" max="11" width="11.5703125" style="70" customWidth="1"/>
    <col min="12" max="16384" width="8.85546875" style="70"/>
  </cols>
  <sheetData>
    <row r="1" spans="1:18" ht="16.5" thickTop="1" thickBot="1" x14ac:dyDescent="0.3">
      <c r="A1" s="67" t="s">
        <v>77</v>
      </c>
      <c r="B1" s="68"/>
      <c r="C1" s="68"/>
      <c r="D1" s="68"/>
      <c r="E1" s="68"/>
      <c r="F1" s="68"/>
      <c r="G1" s="68"/>
      <c r="H1" s="68"/>
      <c r="I1" s="68"/>
      <c r="J1" s="68"/>
      <c r="K1" s="68"/>
      <c r="L1" s="68"/>
      <c r="M1" s="68"/>
      <c r="N1" s="68"/>
      <c r="O1" s="68"/>
      <c r="P1" s="68"/>
      <c r="Q1" s="68"/>
      <c r="R1" s="69"/>
    </row>
    <row r="2" spans="1:18" ht="15.75" thickBot="1" x14ac:dyDescent="0.3">
      <c r="A2" s="71" t="s">
        <v>78</v>
      </c>
      <c r="B2" s="72" t="s">
        <v>79</v>
      </c>
      <c r="C2" s="73" t="s">
        <v>15</v>
      </c>
      <c r="D2" s="73" t="s">
        <v>80</v>
      </c>
      <c r="E2" s="74" t="s">
        <v>81</v>
      </c>
      <c r="F2" s="73" t="s">
        <v>18</v>
      </c>
      <c r="G2" s="74" t="s">
        <v>82</v>
      </c>
      <c r="H2" s="73" t="s">
        <v>83</v>
      </c>
      <c r="I2" s="75" t="s">
        <v>84</v>
      </c>
      <c r="J2" s="71" t="s">
        <v>78</v>
      </c>
      <c r="K2" s="72" t="s">
        <v>79</v>
      </c>
      <c r="L2" s="73" t="s">
        <v>15</v>
      </c>
      <c r="M2" s="73" t="s">
        <v>80</v>
      </c>
      <c r="N2" s="74" t="s">
        <v>81</v>
      </c>
      <c r="O2" s="73" t="s">
        <v>18</v>
      </c>
      <c r="P2" s="74" t="s">
        <v>82</v>
      </c>
      <c r="Q2" s="73" t="s">
        <v>83</v>
      </c>
      <c r="R2" s="75" t="s">
        <v>84</v>
      </c>
    </row>
    <row r="3" spans="1:18" x14ac:dyDescent="0.25">
      <c r="A3" s="76" t="s">
        <v>85</v>
      </c>
      <c r="B3" s="77">
        <v>1997</v>
      </c>
      <c r="C3" s="78">
        <v>5970</v>
      </c>
      <c r="D3" s="79">
        <v>578</v>
      </c>
      <c r="E3" s="78">
        <v>185</v>
      </c>
      <c r="F3" s="79">
        <v>337</v>
      </c>
      <c r="G3" s="78">
        <v>25</v>
      </c>
      <c r="H3" s="79">
        <v>53</v>
      </c>
      <c r="I3" s="80">
        <v>7148</v>
      </c>
      <c r="J3" s="76" t="s">
        <v>86</v>
      </c>
      <c r="K3" s="77">
        <v>1997</v>
      </c>
      <c r="L3" s="78">
        <v>4879</v>
      </c>
      <c r="M3" s="79">
        <v>547</v>
      </c>
      <c r="N3" s="78">
        <v>200</v>
      </c>
      <c r="O3" s="79">
        <v>331</v>
      </c>
      <c r="P3" s="78">
        <v>7</v>
      </c>
      <c r="Q3" s="79">
        <v>15</v>
      </c>
      <c r="R3" s="80">
        <v>5979</v>
      </c>
    </row>
    <row r="4" spans="1:18" x14ac:dyDescent="0.25">
      <c r="A4" s="81"/>
      <c r="B4" s="77">
        <v>1998</v>
      </c>
      <c r="C4" s="78">
        <v>6382</v>
      </c>
      <c r="D4" s="79">
        <v>570</v>
      </c>
      <c r="E4" s="78">
        <v>216</v>
      </c>
      <c r="F4" s="79">
        <v>363</v>
      </c>
      <c r="G4" s="78">
        <v>26</v>
      </c>
      <c r="H4" s="79">
        <v>40</v>
      </c>
      <c r="I4" s="80">
        <v>7597</v>
      </c>
      <c r="J4" s="82"/>
      <c r="K4" s="77">
        <v>1998</v>
      </c>
      <c r="L4" s="78">
        <v>5263</v>
      </c>
      <c r="M4" s="79">
        <v>568</v>
      </c>
      <c r="N4" s="78">
        <v>212</v>
      </c>
      <c r="O4" s="79">
        <v>353</v>
      </c>
      <c r="P4" s="78">
        <v>19</v>
      </c>
      <c r="Q4" s="79">
        <v>15</v>
      </c>
      <c r="R4" s="80">
        <v>6430</v>
      </c>
    </row>
    <row r="5" spans="1:18" x14ac:dyDescent="0.25">
      <c r="A5" s="81"/>
      <c r="B5" s="77">
        <v>1999</v>
      </c>
      <c r="C5" s="78"/>
      <c r="D5" s="79"/>
      <c r="E5" s="78"/>
      <c r="F5" s="79"/>
      <c r="G5" s="78"/>
      <c r="H5" s="79"/>
      <c r="I5" s="80"/>
      <c r="J5" s="82"/>
      <c r="K5" s="77">
        <v>1999</v>
      </c>
      <c r="L5" s="78"/>
      <c r="M5" s="79"/>
      <c r="N5" s="78"/>
      <c r="O5" s="79"/>
      <c r="P5" s="78"/>
      <c r="Q5" s="79"/>
      <c r="R5" s="80"/>
    </row>
    <row r="6" spans="1:18" x14ac:dyDescent="0.25">
      <c r="A6" s="81"/>
      <c r="B6" s="77">
        <v>2000</v>
      </c>
      <c r="C6" s="78"/>
      <c r="D6" s="79"/>
      <c r="E6" s="78"/>
      <c r="F6" s="79"/>
      <c r="G6" s="78"/>
      <c r="H6" s="79"/>
      <c r="I6" s="80"/>
      <c r="J6" s="82"/>
      <c r="K6" s="77">
        <v>2000</v>
      </c>
      <c r="L6" s="78"/>
      <c r="M6" s="79"/>
      <c r="N6" s="78"/>
      <c r="O6" s="79"/>
      <c r="P6" s="78"/>
      <c r="Q6" s="79"/>
      <c r="R6" s="80"/>
    </row>
    <row r="7" spans="1:18" x14ac:dyDescent="0.25">
      <c r="A7" s="81"/>
      <c r="B7" s="77">
        <v>2001</v>
      </c>
      <c r="C7" s="78">
        <v>5127</v>
      </c>
      <c r="D7" s="79">
        <v>500</v>
      </c>
      <c r="E7" s="78">
        <v>109</v>
      </c>
      <c r="F7" s="79">
        <v>269</v>
      </c>
      <c r="G7" s="78">
        <v>29</v>
      </c>
      <c r="H7" s="79">
        <v>24</v>
      </c>
      <c r="I7" s="80">
        <v>6058</v>
      </c>
      <c r="J7" s="82"/>
      <c r="K7" s="77">
        <v>2001</v>
      </c>
      <c r="L7" s="78">
        <v>3871</v>
      </c>
      <c r="M7" s="79">
        <v>503</v>
      </c>
      <c r="N7" s="78">
        <v>92</v>
      </c>
      <c r="O7" s="79">
        <v>294</v>
      </c>
      <c r="P7" s="78">
        <v>7</v>
      </c>
      <c r="Q7" s="79">
        <v>2</v>
      </c>
      <c r="R7" s="80">
        <v>4769</v>
      </c>
    </row>
    <row r="8" spans="1:18" x14ac:dyDescent="0.25">
      <c r="A8" s="81"/>
      <c r="B8" s="77">
        <v>2002</v>
      </c>
      <c r="C8" s="78"/>
      <c r="D8" s="79"/>
      <c r="E8" s="78"/>
      <c r="F8" s="79"/>
      <c r="G8" s="78"/>
      <c r="H8" s="79"/>
      <c r="I8" s="80"/>
      <c r="J8" s="82"/>
      <c r="K8" s="77">
        <v>2002</v>
      </c>
      <c r="L8" s="78"/>
      <c r="M8" s="79"/>
      <c r="N8" s="78"/>
      <c r="O8" s="79"/>
      <c r="P8" s="78"/>
      <c r="Q8" s="79"/>
      <c r="R8" s="80"/>
    </row>
    <row r="9" spans="1:18" x14ac:dyDescent="0.25">
      <c r="A9" s="81"/>
      <c r="B9" s="77">
        <v>2003</v>
      </c>
      <c r="C9" s="78"/>
      <c r="D9" s="79"/>
      <c r="E9" s="78"/>
      <c r="F9" s="79"/>
      <c r="G9" s="78"/>
      <c r="H9" s="79"/>
      <c r="I9" s="80"/>
      <c r="J9" s="82"/>
      <c r="K9" s="77">
        <v>2003</v>
      </c>
      <c r="L9" s="78"/>
      <c r="M9" s="79"/>
      <c r="N9" s="78"/>
      <c r="O9" s="79"/>
      <c r="P9" s="78"/>
      <c r="Q9" s="79"/>
      <c r="R9" s="80"/>
    </row>
    <row r="10" spans="1:18" x14ac:dyDescent="0.25">
      <c r="A10" s="81"/>
      <c r="B10" s="77">
        <v>2004</v>
      </c>
      <c r="C10" s="78">
        <v>6111</v>
      </c>
      <c r="D10" s="79">
        <v>546</v>
      </c>
      <c r="E10" s="78">
        <v>121</v>
      </c>
      <c r="F10" s="79">
        <v>336</v>
      </c>
      <c r="G10" s="78">
        <v>30</v>
      </c>
      <c r="H10" s="79">
        <v>27</v>
      </c>
      <c r="I10" s="80">
        <v>7171</v>
      </c>
      <c r="J10" s="82"/>
      <c r="K10" s="77">
        <v>2004</v>
      </c>
      <c r="L10" s="78">
        <v>4494</v>
      </c>
      <c r="M10" s="79">
        <v>522</v>
      </c>
      <c r="N10" s="78">
        <v>116</v>
      </c>
      <c r="O10" s="79">
        <v>348</v>
      </c>
      <c r="P10" s="78">
        <v>12</v>
      </c>
      <c r="Q10" s="79">
        <v>16</v>
      </c>
      <c r="R10" s="80">
        <v>5508</v>
      </c>
    </row>
    <row r="11" spans="1:18" x14ac:dyDescent="0.25">
      <c r="A11" s="81"/>
      <c r="B11" s="77">
        <v>2005</v>
      </c>
      <c r="C11" s="78"/>
      <c r="D11" s="79"/>
      <c r="E11" s="78"/>
      <c r="F11" s="79"/>
      <c r="G11" s="78"/>
      <c r="H11" s="79"/>
      <c r="I11" s="80"/>
      <c r="J11" s="82"/>
      <c r="K11" s="77">
        <v>2005</v>
      </c>
      <c r="L11" s="78"/>
      <c r="M11" s="79"/>
      <c r="N11" s="78"/>
      <c r="O11" s="79"/>
      <c r="P11" s="78"/>
      <c r="Q11" s="79"/>
      <c r="R11" s="80"/>
    </row>
    <row r="12" spans="1:18" x14ac:dyDescent="0.25">
      <c r="A12" s="81"/>
      <c r="B12" s="77">
        <v>2006</v>
      </c>
      <c r="C12" s="78"/>
      <c r="D12" s="79"/>
      <c r="E12" s="78"/>
      <c r="F12" s="79"/>
      <c r="G12" s="78"/>
      <c r="H12" s="79"/>
      <c r="I12" s="80"/>
      <c r="J12" s="82"/>
      <c r="K12" s="77">
        <v>2006</v>
      </c>
      <c r="L12" s="78"/>
      <c r="M12" s="79"/>
      <c r="N12" s="78"/>
      <c r="O12" s="79"/>
      <c r="P12" s="78"/>
      <c r="Q12" s="79"/>
      <c r="R12" s="80"/>
    </row>
    <row r="13" spans="1:18" x14ac:dyDescent="0.25">
      <c r="A13" s="81"/>
      <c r="B13" s="77">
        <v>2007</v>
      </c>
      <c r="C13" s="78">
        <v>6757</v>
      </c>
      <c r="D13" s="79">
        <v>697</v>
      </c>
      <c r="E13" s="78">
        <v>160</v>
      </c>
      <c r="F13" s="79">
        <v>308</v>
      </c>
      <c r="G13" s="78">
        <v>34</v>
      </c>
      <c r="H13" s="79">
        <v>31</v>
      </c>
      <c r="I13" s="80">
        <v>7987</v>
      </c>
      <c r="J13" s="82"/>
      <c r="K13" s="77">
        <v>2007</v>
      </c>
      <c r="L13" s="78">
        <v>5610</v>
      </c>
      <c r="M13" s="79">
        <v>638</v>
      </c>
      <c r="N13" s="78">
        <v>159</v>
      </c>
      <c r="O13" s="79">
        <v>330</v>
      </c>
      <c r="P13" s="78">
        <v>23</v>
      </c>
      <c r="Q13" s="79">
        <v>16</v>
      </c>
      <c r="R13" s="80">
        <v>6776</v>
      </c>
    </row>
    <row r="14" spans="1:18" x14ac:dyDescent="0.25">
      <c r="A14" s="81"/>
      <c r="B14" s="77">
        <v>2008</v>
      </c>
      <c r="C14" s="83">
        <v>7140</v>
      </c>
      <c r="D14" s="84">
        <v>802</v>
      </c>
      <c r="E14" s="83">
        <v>162</v>
      </c>
      <c r="F14" s="84">
        <v>348</v>
      </c>
      <c r="G14" s="83">
        <v>29</v>
      </c>
      <c r="H14" s="84">
        <v>35</v>
      </c>
      <c r="I14" s="80">
        <v>8516</v>
      </c>
      <c r="J14" s="82"/>
      <c r="K14" s="77">
        <v>2008</v>
      </c>
      <c r="L14" s="78">
        <v>5541</v>
      </c>
      <c r="M14" s="79">
        <v>680</v>
      </c>
      <c r="N14" s="78">
        <v>156</v>
      </c>
      <c r="O14" s="79">
        <v>359</v>
      </c>
      <c r="P14" s="78">
        <v>16</v>
      </c>
      <c r="Q14" s="79">
        <v>19</v>
      </c>
      <c r="R14" s="80">
        <v>6771</v>
      </c>
    </row>
    <row r="15" spans="1:18" x14ac:dyDescent="0.25">
      <c r="A15" s="81"/>
      <c r="B15" s="77">
        <v>2009</v>
      </c>
      <c r="C15" s="83">
        <v>5997</v>
      </c>
      <c r="D15" s="84">
        <v>738</v>
      </c>
      <c r="E15" s="83">
        <v>166</v>
      </c>
      <c r="F15" s="84">
        <v>316</v>
      </c>
      <c r="G15" s="83">
        <v>35</v>
      </c>
      <c r="H15" s="84">
        <v>39</v>
      </c>
      <c r="I15" s="80">
        <v>7291</v>
      </c>
      <c r="J15" s="82"/>
      <c r="K15" s="77">
        <v>2009</v>
      </c>
      <c r="L15" s="83">
        <v>5118</v>
      </c>
      <c r="M15" s="84">
        <v>712</v>
      </c>
      <c r="N15" s="83">
        <v>172</v>
      </c>
      <c r="O15" s="84">
        <v>338</v>
      </c>
      <c r="P15" s="83">
        <v>20</v>
      </c>
      <c r="Q15" s="84">
        <v>26</v>
      </c>
      <c r="R15" s="80">
        <v>6386</v>
      </c>
    </row>
    <row r="16" spans="1:18" x14ac:dyDescent="0.25">
      <c r="A16" s="81"/>
      <c r="B16" s="77">
        <v>2010</v>
      </c>
      <c r="C16" s="83">
        <v>6183</v>
      </c>
      <c r="D16" s="84">
        <v>668</v>
      </c>
      <c r="E16" s="83">
        <v>114</v>
      </c>
      <c r="F16" s="84">
        <v>326</v>
      </c>
      <c r="G16" s="83">
        <v>34</v>
      </c>
      <c r="H16" s="84">
        <v>43</v>
      </c>
      <c r="I16" s="80">
        <v>7368</v>
      </c>
      <c r="J16" s="82"/>
      <c r="K16" s="77">
        <v>2010</v>
      </c>
      <c r="L16" s="83">
        <v>5008</v>
      </c>
      <c r="M16" s="84">
        <v>675</v>
      </c>
      <c r="N16" s="83">
        <v>88</v>
      </c>
      <c r="O16" s="84">
        <v>334</v>
      </c>
      <c r="P16" s="83">
        <v>24</v>
      </c>
      <c r="Q16" s="84">
        <v>30</v>
      </c>
      <c r="R16" s="80">
        <v>6159</v>
      </c>
    </row>
    <row r="17" spans="1:18" x14ac:dyDescent="0.25">
      <c r="A17" s="81"/>
      <c r="B17" s="77">
        <v>2011</v>
      </c>
      <c r="C17" s="83">
        <v>5717</v>
      </c>
      <c r="D17" s="84">
        <v>600</v>
      </c>
      <c r="E17" s="83">
        <v>125</v>
      </c>
      <c r="F17" s="84">
        <v>320</v>
      </c>
      <c r="G17" s="83">
        <v>37</v>
      </c>
      <c r="H17" s="84">
        <v>61</v>
      </c>
      <c r="I17" s="80">
        <v>6860</v>
      </c>
      <c r="J17" s="82"/>
      <c r="K17" s="77">
        <v>2011</v>
      </c>
      <c r="L17" s="83">
        <v>4613</v>
      </c>
      <c r="M17" s="84">
        <v>570</v>
      </c>
      <c r="N17" s="83">
        <v>141</v>
      </c>
      <c r="O17" s="84">
        <v>319</v>
      </c>
      <c r="P17" s="83">
        <v>17</v>
      </c>
      <c r="Q17" s="84">
        <v>31</v>
      </c>
      <c r="R17" s="80">
        <v>5691</v>
      </c>
    </row>
    <row r="18" spans="1:18" x14ac:dyDescent="0.25">
      <c r="A18" s="81"/>
      <c r="B18" s="77">
        <v>2012</v>
      </c>
      <c r="C18" s="83">
        <v>6018</v>
      </c>
      <c r="D18" s="84">
        <v>685</v>
      </c>
      <c r="E18" s="83">
        <v>157</v>
      </c>
      <c r="F18" s="84">
        <v>314</v>
      </c>
      <c r="G18" s="83">
        <v>40</v>
      </c>
      <c r="H18" s="84">
        <v>44</v>
      </c>
      <c r="I18" s="80">
        <v>7258</v>
      </c>
      <c r="J18" s="82"/>
      <c r="K18" s="77">
        <v>2012</v>
      </c>
      <c r="L18" s="83">
        <v>4919</v>
      </c>
      <c r="M18" s="84">
        <v>642</v>
      </c>
      <c r="N18" s="83">
        <v>132</v>
      </c>
      <c r="O18" s="84">
        <v>332</v>
      </c>
      <c r="P18" s="83">
        <v>15</v>
      </c>
      <c r="Q18" s="84">
        <v>13</v>
      </c>
      <c r="R18" s="80">
        <v>6053</v>
      </c>
    </row>
    <row r="19" spans="1:18" x14ac:dyDescent="0.25">
      <c r="A19" s="81"/>
      <c r="B19" s="77">
        <v>2013</v>
      </c>
      <c r="C19" s="83">
        <v>5449</v>
      </c>
      <c r="D19" s="84">
        <v>635</v>
      </c>
      <c r="E19" s="83">
        <v>107</v>
      </c>
      <c r="F19" s="84">
        <v>302</v>
      </c>
      <c r="G19" s="83">
        <v>29</v>
      </c>
      <c r="H19" s="84">
        <v>46</v>
      </c>
      <c r="I19" s="80">
        <v>6568</v>
      </c>
      <c r="J19" s="82"/>
      <c r="K19" s="77">
        <v>2013</v>
      </c>
      <c r="L19" s="83">
        <v>4737</v>
      </c>
      <c r="M19" s="84">
        <v>681</v>
      </c>
      <c r="N19" s="83">
        <v>144</v>
      </c>
      <c r="O19" s="84">
        <v>325</v>
      </c>
      <c r="P19" s="83">
        <v>18</v>
      </c>
      <c r="Q19" s="84">
        <v>15</v>
      </c>
      <c r="R19" s="80">
        <v>5920</v>
      </c>
    </row>
    <row r="20" spans="1:18" x14ac:dyDescent="0.25">
      <c r="A20" s="81"/>
      <c r="B20" s="77">
        <v>2014</v>
      </c>
      <c r="C20" s="83">
        <v>5467</v>
      </c>
      <c r="D20" s="84">
        <v>601</v>
      </c>
      <c r="E20" s="83">
        <v>93</v>
      </c>
      <c r="F20" s="84">
        <v>320</v>
      </c>
      <c r="G20" s="83">
        <v>35</v>
      </c>
      <c r="H20" s="84">
        <v>63</v>
      </c>
      <c r="I20" s="80">
        <v>6579</v>
      </c>
      <c r="J20" s="82"/>
      <c r="K20" s="77">
        <v>2014</v>
      </c>
      <c r="L20" s="83">
        <v>4289</v>
      </c>
      <c r="M20" s="84">
        <v>585</v>
      </c>
      <c r="N20" s="83">
        <v>115</v>
      </c>
      <c r="O20" s="84">
        <v>327</v>
      </c>
      <c r="P20" s="83">
        <v>22</v>
      </c>
      <c r="Q20" s="84">
        <v>16</v>
      </c>
      <c r="R20" s="80">
        <v>5354</v>
      </c>
    </row>
    <row r="21" spans="1:18" x14ac:dyDescent="0.25">
      <c r="A21" s="81"/>
      <c r="B21" s="77">
        <v>2015</v>
      </c>
      <c r="C21" s="83">
        <v>5937</v>
      </c>
      <c r="D21" s="84">
        <v>688</v>
      </c>
      <c r="E21" s="83">
        <v>87</v>
      </c>
      <c r="F21" s="84">
        <v>255</v>
      </c>
      <c r="G21" s="83">
        <v>25</v>
      </c>
      <c r="H21" s="84">
        <v>42</v>
      </c>
      <c r="I21" s="80">
        <v>7034</v>
      </c>
      <c r="J21" s="82"/>
      <c r="K21" s="77">
        <v>2015</v>
      </c>
      <c r="L21" s="83">
        <v>4814</v>
      </c>
      <c r="M21" s="84">
        <v>617</v>
      </c>
      <c r="N21" s="83">
        <v>98</v>
      </c>
      <c r="O21" s="84">
        <v>267</v>
      </c>
      <c r="P21" s="83">
        <v>18</v>
      </c>
      <c r="Q21" s="84">
        <v>36</v>
      </c>
      <c r="R21" s="80">
        <v>5850</v>
      </c>
    </row>
    <row r="22" spans="1:18" x14ac:dyDescent="0.25">
      <c r="A22" s="81"/>
      <c r="B22" s="77">
        <v>2016</v>
      </c>
      <c r="C22" s="83">
        <v>5985</v>
      </c>
      <c r="D22" s="84">
        <v>656</v>
      </c>
      <c r="E22" s="83">
        <v>119</v>
      </c>
      <c r="F22" s="84">
        <v>357</v>
      </c>
      <c r="G22" s="83">
        <v>27</v>
      </c>
      <c r="H22" s="84">
        <v>58</v>
      </c>
      <c r="I22" s="80">
        <v>7202</v>
      </c>
      <c r="J22" s="82"/>
      <c r="K22" s="77">
        <v>2016</v>
      </c>
      <c r="L22" s="83">
        <v>4759</v>
      </c>
      <c r="M22" s="83">
        <v>636</v>
      </c>
      <c r="N22" s="83">
        <v>99</v>
      </c>
      <c r="O22" s="83">
        <v>393</v>
      </c>
      <c r="P22" s="83">
        <v>17</v>
      </c>
      <c r="Q22" s="83">
        <v>44</v>
      </c>
      <c r="R22" s="80">
        <v>5948</v>
      </c>
    </row>
    <row r="23" spans="1:18" x14ac:dyDescent="0.25">
      <c r="A23" s="81"/>
      <c r="B23" s="77">
        <v>2017</v>
      </c>
      <c r="C23" s="83">
        <v>6395</v>
      </c>
      <c r="D23" s="84">
        <v>544</v>
      </c>
      <c r="E23" s="83">
        <v>121</v>
      </c>
      <c r="F23" s="84">
        <v>253</v>
      </c>
      <c r="G23" s="83">
        <v>17</v>
      </c>
      <c r="H23" s="84">
        <v>41</v>
      </c>
      <c r="I23" s="80">
        <v>7371</v>
      </c>
      <c r="J23" s="82"/>
      <c r="K23" s="77">
        <v>2017</v>
      </c>
      <c r="L23" s="83">
        <v>5155</v>
      </c>
      <c r="M23" s="83">
        <v>604</v>
      </c>
      <c r="N23" s="83">
        <v>110</v>
      </c>
      <c r="O23" s="83">
        <v>268</v>
      </c>
      <c r="P23" s="83">
        <v>16</v>
      </c>
      <c r="Q23" s="83">
        <v>29</v>
      </c>
      <c r="R23" s="80">
        <v>6182</v>
      </c>
    </row>
    <row r="24" spans="1:18" ht="15.75" thickBot="1" x14ac:dyDescent="0.3">
      <c r="A24" s="81"/>
      <c r="B24" s="77">
        <v>2018</v>
      </c>
      <c r="C24" s="83">
        <v>6753</v>
      </c>
      <c r="D24" s="83">
        <v>562</v>
      </c>
      <c r="E24" s="83">
        <v>138</v>
      </c>
      <c r="F24" s="83">
        <v>266</v>
      </c>
      <c r="G24" s="83">
        <v>15</v>
      </c>
      <c r="H24" s="83">
        <v>41</v>
      </c>
      <c r="I24" s="85">
        <f>SUM(C24:H24)</f>
        <v>7775</v>
      </c>
      <c r="J24" s="82"/>
      <c r="K24" s="77">
        <v>2018</v>
      </c>
      <c r="L24" s="83">
        <v>5203</v>
      </c>
      <c r="M24" s="83">
        <v>581</v>
      </c>
      <c r="N24" s="83">
        <v>126</v>
      </c>
      <c r="O24" s="83">
        <v>288</v>
      </c>
      <c r="P24" s="83">
        <v>20</v>
      </c>
      <c r="Q24" s="83">
        <v>21.666666666666664</v>
      </c>
      <c r="R24" s="85">
        <f>SUM(L24:Q24)</f>
        <v>6239.666666666667</v>
      </c>
    </row>
    <row r="25" spans="1:18" ht="15.75" thickBot="1" x14ac:dyDescent="0.3">
      <c r="A25" s="86"/>
      <c r="B25" s="87" t="s">
        <v>87</v>
      </c>
      <c r="C25" s="88">
        <f>C24/C3</f>
        <v>1.1311557788944724</v>
      </c>
      <c r="D25" s="88">
        <f t="shared" ref="D25:I25" si="0">D24/D3</f>
        <v>0.97231833910034604</v>
      </c>
      <c r="E25" s="88">
        <f t="shared" si="0"/>
        <v>0.74594594594594599</v>
      </c>
      <c r="F25" s="88">
        <f t="shared" si="0"/>
        <v>0.78931750741839768</v>
      </c>
      <c r="G25" s="88">
        <f t="shared" si="0"/>
        <v>0.6</v>
      </c>
      <c r="H25" s="88">
        <f t="shared" si="0"/>
        <v>0.77358490566037741</v>
      </c>
      <c r="I25" s="89">
        <f t="shared" si="0"/>
        <v>1.0877168438724119</v>
      </c>
      <c r="J25" s="90"/>
      <c r="K25" s="87" t="s">
        <v>87</v>
      </c>
      <c r="L25" s="88">
        <f t="shared" ref="L25:R25" si="1">L24/L3</f>
        <v>1.0664070506251282</v>
      </c>
      <c r="M25" s="88">
        <f t="shared" si="1"/>
        <v>1.0621572212065813</v>
      </c>
      <c r="N25" s="88">
        <f t="shared" si="1"/>
        <v>0.63</v>
      </c>
      <c r="O25" s="88">
        <f t="shared" si="1"/>
        <v>0.87009063444108758</v>
      </c>
      <c r="P25" s="88">
        <f t="shared" si="1"/>
        <v>2.8571428571428572</v>
      </c>
      <c r="Q25" s="88">
        <f t="shared" si="1"/>
        <v>1.4444444444444442</v>
      </c>
      <c r="R25" s="89">
        <f t="shared" si="1"/>
        <v>1.0435970340636673</v>
      </c>
    </row>
    <row r="26" spans="1:18" x14ac:dyDescent="0.25">
      <c r="A26" s="82" t="s">
        <v>88</v>
      </c>
      <c r="B26" s="77">
        <v>1997</v>
      </c>
      <c r="C26" s="78">
        <v>4819</v>
      </c>
      <c r="D26" s="79">
        <v>434</v>
      </c>
      <c r="E26" s="78">
        <v>108</v>
      </c>
      <c r="F26" s="79">
        <v>337</v>
      </c>
      <c r="G26" s="78">
        <v>16</v>
      </c>
      <c r="H26" s="79">
        <v>42</v>
      </c>
      <c r="I26" s="80">
        <v>5756</v>
      </c>
    </row>
    <row r="27" spans="1:18" x14ac:dyDescent="0.25">
      <c r="A27" s="82"/>
      <c r="B27" s="77">
        <v>1998</v>
      </c>
      <c r="C27" s="78">
        <v>4986</v>
      </c>
      <c r="D27" s="79">
        <v>429</v>
      </c>
      <c r="E27" s="78">
        <v>93</v>
      </c>
      <c r="F27" s="79">
        <v>355</v>
      </c>
      <c r="G27" s="78">
        <v>15</v>
      </c>
      <c r="H27" s="79">
        <v>52</v>
      </c>
      <c r="I27" s="80">
        <v>5930</v>
      </c>
    </row>
    <row r="28" spans="1:18" x14ac:dyDescent="0.25">
      <c r="A28" s="82"/>
      <c r="B28" s="77">
        <v>1999</v>
      </c>
      <c r="C28" s="78"/>
      <c r="D28" s="79"/>
      <c r="E28" s="78"/>
      <c r="F28" s="79"/>
      <c r="G28" s="78"/>
      <c r="H28" s="79"/>
      <c r="I28" s="80"/>
    </row>
    <row r="29" spans="1:18" x14ac:dyDescent="0.25">
      <c r="A29" s="82"/>
      <c r="B29" s="77">
        <v>2000</v>
      </c>
      <c r="C29" s="78"/>
      <c r="D29" s="79"/>
      <c r="E29" s="78"/>
      <c r="F29" s="79"/>
      <c r="G29" s="78"/>
      <c r="H29" s="79"/>
      <c r="I29" s="80"/>
    </row>
    <row r="30" spans="1:18" x14ac:dyDescent="0.25">
      <c r="A30" s="82"/>
      <c r="B30" s="77">
        <v>2001</v>
      </c>
      <c r="C30" s="78">
        <v>4495</v>
      </c>
      <c r="D30" s="79">
        <v>400</v>
      </c>
      <c r="E30" s="78">
        <v>46</v>
      </c>
      <c r="F30" s="79">
        <v>300</v>
      </c>
      <c r="G30" s="78">
        <v>15</v>
      </c>
      <c r="H30" s="79">
        <v>20</v>
      </c>
      <c r="I30" s="80">
        <v>5276</v>
      </c>
    </row>
    <row r="31" spans="1:18" x14ac:dyDescent="0.25">
      <c r="A31" s="82"/>
      <c r="B31" s="77">
        <v>2002</v>
      </c>
      <c r="C31" s="78"/>
      <c r="D31" s="79"/>
      <c r="E31" s="78"/>
      <c r="F31" s="79"/>
      <c r="G31" s="78"/>
      <c r="H31" s="79"/>
      <c r="I31" s="80"/>
    </row>
    <row r="32" spans="1:18" x14ac:dyDescent="0.25">
      <c r="A32" s="82"/>
      <c r="B32" s="77">
        <v>2003</v>
      </c>
      <c r="C32" s="78"/>
      <c r="D32" s="79"/>
      <c r="E32" s="78"/>
      <c r="F32" s="79"/>
      <c r="G32" s="78"/>
      <c r="H32" s="79"/>
      <c r="I32" s="80"/>
    </row>
    <row r="33" spans="1:9" x14ac:dyDescent="0.25">
      <c r="A33" s="82"/>
      <c r="B33" s="77">
        <v>2004</v>
      </c>
      <c r="C33" s="78">
        <v>4706</v>
      </c>
      <c r="D33" s="79">
        <v>416</v>
      </c>
      <c r="E33" s="78">
        <v>52</v>
      </c>
      <c r="F33" s="79">
        <v>310</v>
      </c>
      <c r="G33" s="78">
        <v>21</v>
      </c>
      <c r="H33" s="79">
        <v>36</v>
      </c>
      <c r="I33" s="80">
        <v>5541</v>
      </c>
    </row>
    <row r="34" spans="1:9" x14ac:dyDescent="0.25">
      <c r="A34" s="82"/>
      <c r="B34" s="77">
        <v>2005</v>
      </c>
      <c r="C34" s="78"/>
      <c r="D34" s="79"/>
      <c r="E34" s="78"/>
      <c r="F34" s="79"/>
      <c r="G34" s="78"/>
      <c r="H34" s="79"/>
      <c r="I34" s="80"/>
    </row>
    <row r="35" spans="1:9" x14ac:dyDescent="0.25">
      <c r="A35" s="82"/>
      <c r="B35" s="77">
        <v>2006</v>
      </c>
      <c r="C35" s="78"/>
      <c r="D35" s="79"/>
      <c r="E35" s="78"/>
      <c r="F35" s="79"/>
      <c r="G35" s="78"/>
      <c r="H35" s="79"/>
      <c r="I35" s="80"/>
    </row>
    <row r="36" spans="1:9" x14ac:dyDescent="0.25">
      <c r="A36" s="82"/>
      <c r="B36" s="77">
        <v>2007</v>
      </c>
      <c r="C36" s="91">
        <v>6278</v>
      </c>
      <c r="D36" s="92">
        <v>582</v>
      </c>
      <c r="E36" s="91">
        <v>59</v>
      </c>
      <c r="F36" s="92">
        <v>291</v>
      </c>
      <c r="G36" s="91">
        <v>38</v>
      </c>
      <c r="H36" s="92">
        <v>28</v>
      </c>
      <c r="I36" s="80">
        <v>7276</v>
      </c>
    </row>
    <row r="37" spans="1:9" x14ac:dyDescent="0.25">
      <c r="A37" s="82"/>
      <c r="B37" s="77">
        <v>2008</v>
      </c>
      <c r="C37" s="91">
        <v>6801</v>
      </c>
      <c r="D37" s="92">
        <v>599</v>
      </c>
      <c r="E37" s="91">
        <v>48</v>
      </c>
      <c r="F37" s="92">
        <v>352</v>
      </c>
      <c r="G37" s="91">
        <v>30</v>
      </c>
      <c r="H37" s="92">
        <v>31</v>
      </c>
      <c r="I37" s="80">
        <v>7861</v>
      </c>
    </row>
    <row r="38" spans="1:9" x14ac:dyDescent="0.25">
      <c r="A38" s="82"/>
      <c r="B38" s="77">
        <v>2009</v>
      </c>
      <c r="C38" s="83">
        <v>5851</v>
      </c>
      <c r="D38" s="84">
        <v>554</v>
      </c>
      <c r="E38" s="83">
        <v>51</v>
      </c>
      <c r="F38" s="84">
        <v>325</v>
      </c>
      <c r="G38" s="83">
        <v>34</v>
      </c>
      <c r="H38" s="84">
        <v>42</v>
      </c>
      <c r="I38" s="80">
        <v>6857</v>
      </c>
    </row>
    <row r="39" spans="1:9" x14ac:dyDescent="0.25">
      <c r="A39" s="82"/>
      <c r="B39" s="77">
        <v>2010</v>
      </c>
      <c r="C39" s="83">
        <v>5874</v>
      </c>
      <c r="D39" s="84">
        <v>540</v>
      </c>
      <c r="E39" s="83">
        <v>39</v>
      </c>
      <c r="F39" s="84">
        <v>326</v>
      </c>
      <c r="G39" s="83">
        <v>32</v>
      </c>
      <c r="H39" s="84">
        <v>64</v>
      </c>
      <c r="I39" s="80">
        <v>6875</v>
      </c>
    </row>
    <row r="40" spans="1:9" x14ac:dyDescent="0.25">
      <c r="A40" s="82"/>
      <c r="B40" s="77">
        <v>2011</v>
      </c>
      <c r="C40" s="83">
        <v>4710</v>
      </c>
      <c r="D40" s="84">
        <v>428</v>
      </c>
      <c r="E40" s="83">
        <v>46</v>
      </c>
      <c r="F40" s="84">
        <v>306</v>
      </c>
      <c r="G40" s="83">
        <v>40</v>
      </c>
      <c r="H40" s="84">
        <v>57</v>
      </c>
      <c r="I40" s="80">
        <v>5587</v>
      </c>
    </row>
    <row r="41" spans="1:9" x14ac:dyDescent="0.25">
      <c r="A41" s="82"/>
      <c r="B41" s="77">
        <v>2012</v>
      </c>
      <c r="C41" s="83">
        <v>5378</v>
      </c>
      <c r="D41" s="84">
        <v>524</v>
      </c>
      <c r="E41" s="83">
        <v>58</v>
      </c>
      <c r="F41" s="84">
        <v>317</v>
      </c>
      <c r="G41" s="83">
        <v>25</v>
      </c>
      <c r="H41" s="84">
        <v>30</v>
      </c>
      <c r="I41" s="80">
        <v>6332</v>
      </c>
    </row>
    <row r="42" spans="1:9" x14ac:dyDescent="0.25">
      <c r="A42" s="82"/>
      <c r="B42" s="77">
        <v>2013</v>
      </c>
      <c r="C42" s="83">
        <v>4870</v>
      </c>
      <c r="D42" s="84">
        <v>506</v>
      </c>
      <c r="E42" s="83">
        <v>55</v>
      </c>
      <c r="F42" s="84">
        <v>296</v>
      </c>
      <c r="G42" s="83">
        <v>28</v>
      </c>
      <c r="H42" s="84">
        <v>48</v>
      </c>
      <c r="I42" s="80">
        <v>5803</v>
      </c>
    </row>
    <row r="43" spans="1:9" x14ac:dyDescent="0.25">
      <c r="A43" s="82"/>
      <c r="B43" s="77">
        <v>2014</v>
      </c>
      <c r="C43" s="83">
        <v>4782</v>
      </c>
      <c r="D43" s="84">
        <v>479</v>
      </c>
      <c r="E43" s="83">
        <v>34</v>
      </c>
      <c r="F43" s="84">
        <v>308</v>
      </c>
      <c r="G43" s="83">
        <v>26</v>
      </c>
      <c r="H43" s="84">
        <v>63</v>
      </c>
      <c r="I43" s="80">
        <v>5692</v>
      </c>
    </row>
    <row r="44" spans="1:9" x14ac:dyDescent="0.25">
      <c r="A44" s="82"/>
      <c r="B44" s="77">
        <v>2015</v>
      </c>
      <c r="C44" s="83">
        <v>5628</v>
      </c>
      <c r="D44" s="84">
        <v>628</v>
      </c>
      <c r="E44" s="83">
        <v>32</v>
      </c>
      <c r="F44" s="84">
        <v>264</v>
      </c>
      <c r="G44" s="83">
        <v>28</v>
      </c>
      <c r="H44" s="84">
        <v>65</v>
      </c>
      <c r="I44" s="80">
        <v>6645</v>
      </c>
    </row>
    <row r="45" spans="1:9" x14ac:dyDescent="0.25">
      <c r="A45" s="82"/>
      <c r="B45" s="77">
        <v>2016</v>
      </c>
      <c r="C45" s="83">
        <v>5672</v>
      </c>
      <c r="D45" s="84">
        <v>523</v>
      </c>
      <c r="E45" s="83">
        <v>30</v>
      </c>
      <c r="F45" s="84">
        <v>285</v>
      </c>
      <c r="G45" s="83">
        <v>37</v>
      </c>
      <c r="H45" s="84">
        <v>54</v>
      </c>
      <c r="I45" s="80">
        <v>6601</v>
      </c>
    </row>
    <row r="46" spans="1:9" x14ac:dyDescent="0.25">
      <c r="A46" s="82"/>
      <c r="B46" s="77">
        <v>2017</v>
      </c>
      <c r="C46" s="83">
        <v>6225</v>
      </c>
      <c r="D46" s="84">
        <v>552</v>
      </c>
      <c r="E46" s="83">
        <v>59</v>
      </c>
      <c r="F46" s="84">
        <v>223</v>
      </c>
      <c r="G46" s="83">
        <v>23</v>
      </c>
      <c r="H46" s="84">
        <v>42</v>
      </c>
      <c r="I46" s="80">
        <v>7124</v>
      </c>
    </row>
    <row r="47" spans="1:9" ht="15.75" thickBot="1" x14ac:dyDescent="0.3">
      <c r="A47" s="82"/>
      <c r="B47" s="77">
        <v>2018</v>
      </c>
      <c r="C47" s="83">
        <v>5902</v>
      </c>
      <c r="D47" s="83">
        <v>455</v>
      </c>
      <c r="E47" s="83">
        <v>53</v>
      </c>
      <c r="F47" s="83">
        <v>254</v>
      </c>
      <c r="G47" s="83">
        <v>14</v>
      </c>
      <c r="H47" s="83">
        <v>40.666666666666664</v>
      </c>
      <c r="I47" s="85">
        <f>SUM(C47:H47)</f>
        <v>6718.666666666667</v>
      </c>
    </row>
    <row r="48" spans="1:9" ht="15.75" thickBot="1" x14ac:dyDescent="0.3">
      <c r="A48" s="93"/>
      <c r="B48" s="94" t="s">
        <v>87</v>
      </c>
      <c r="C48" s="95">
        <f t="shared" ref="C48:I48" si="2">C47/C26</f>
        <v>1.2247354222867814</v>
      </c>
      <c r="D48" s="95">
        <f t="shared" si="2"/>
        <v>1.0483870967741935</v>
      </c>
      <c r="E48" s="95">
        <f t="shared" si="2"/>
        <v>0.49074074074074076</v>
      </c>
      <c r="F48" s="95">
        <f t="shared" si="2"/>
        <v>0.75370919881305642</v>
      </c>
      <c r="G48" s="95">
        <f t="shared" si="2"/>
        <v>0.875</v>
      </c>
      <c r="H48" s="95">
        <f t="shared" si="2"/>
        <v>0.96825396825396814</v>
      </c>
      <c r="I48" s="96">
        <f t="shared" si="2"/>
        <v>1.1672457725272181</v>
      </c>
    </row>
    <row r="49" ht="15.75" thickTop="1" x14ac:dyDescent="0.25"/>
    <row r="70" spans="9:11" x14ac:dyDescent="0.25">
      <c r="K70" s="97"/>
    </row>
    <row r="80" spans="9:11" x14ac:dyDescent="0.25">
      <c r="I80" s="70" t="s">
        <v>89</v>
      </c>
    </row>
  </sheetData>
  <mergeCells count="4">
    <mergeCell ref="A1:R1"/>
    <mergeCell ref="A3:A25"/>
    <mergeCell ref="J3:J25"/>
    <mergeCell ref="A26:A48"/>
  </mergeCells>
  <printOptions horizontalCentered="1" verticalCentered="1"/>
  <pageMargins left="0.74803149606299213" right="0.74803149606299213" top="0.78740157480314965" bottom="0" header="0.51181102362204722" footer="0.51181102362204722"/>
  <pageSetup paperSize="9" scale="45" orientation="landscape" r:id="rId1"/>
  <headerFooter alignWithMargins="0">
    <oddHeader>&amp;C&amp;"-,Regular"&amp;13SRAD Report No.2025 Transport Statistics Oldham 2018</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913A2-722C-4B9D-9372-A388A9EC040C}">
  <sheetPr>
    <pageSetUpPr fitToPage="1"/>
  </sheetPr>
  <dimension ref="A1:G32"/>
  <sheetViews>
    <sheetView zoomScaleNormal="100" workbookViewId="0">
      <selection activeCell="N8" sqref="N8"/>
    </sheetView>
  </sheetViews>
  <sheetFormatPr defaultRowHeight="12.75" x14ac:dyDescent="0.2"/>
  <cols>
    <col min="1" max="1" width="16.7109375" style="2" customWidth="1"/>
    <col min="2" max="2" width="9.28515625" style="2" customWidth="1"/>
    <col min="3" max="3" width="10.5703125" style="2" customWidth="1"/>
    <col min="4" max="4" width="9.140625" style="2" customWidth="1"/>
    <col min="5" max="5" width="11.28515625" style="2" customWidth="1"/>
    <col min="6" max="6" width="9.140625" style="2" customWidth="1"/>
    <col min="7" max="7" width="10.5703125" style="2" customWidth="1"/>
    <col min="8" max="16384" width="9.140625" style="2"/>
  </cols>
  <sheetData>
    <row r="1" spans="1:7" ht="15" x14ac:dyDescent="0.25">
      <c r="A1" s="98" t="s">
        <v>90</v>
      </c>
      <c r="B1" s="99"/>
      <c r="C1" s="99"/>
      <c r="D1" s="99"/>
      <c r="E1" s="99"/>
      <c r="F1" s="99"/>
      <c r="G1" s="99"/>
    </row>
    <row r="2" spans="1:7" ht="6.75" customHeight="1" thickBot="1" x14ac:dyDescent="0.3">
      <c r="A2" s="99"/>
      <c r="B2" s="99"/>
      <c r="C2" s="99"/>
      <c r="D2" s="99"/>
      <c r="E2" s="99"/>
      <c r="F2" s="99"/>
      <c r="G2" s="99"/>
    </row>
    <row r="3" spans="1:7" ht="15.75" thickTop="1" x14ac:dyDescent="0.2">
      <c r="A3" s="100" t="s">
        <v>91</v>
      </c>
      <c r="B3" s="101"/>
      <c r="C3" s="101"/>
      <c r="D3" s="102"/>
      <c r="E3" s="102"/>
      <c r="F3" s="102"/>
      <c r="G3" s="103"/>
    </row>
    <row r="4" spans="1:7" ht="15" x14ac:dyDescent="0.25">
      <c r="A4" s="104"/>
      <c r="B4" s="105" t="s">
        <v>85</v>
      </c>
      <c r="C4" s="106"/>
      <c r="D4" s="107" t="s">
        <v>86</v>
      </c>
      <c r="E4" s="108"/>
      <c r="F4" s="105" t="s">
        <v>88</v>
      </c>
      <c r="G4" s="109"/>
    </row>
    <row r="5" spans="1:7" ht="37.5" customHeight="1" x14ac:dyDescent="0.25">
      <c r="A5" s="104" t="s">
        <v>92</v>
      </c>
      <c r="B5" s="110" t="s">
        <v>93</v>
      </c>
      <c r="C5" s="110" t="s">
        <v>94</v>
      </c>
      <c r="D5" s="111" t="s">
        <v>93</v>
      </c>
      <c r="E5" s="110" t="s">
        <v>94</v>
      </c>
      <c r="F5" s="111" t="s">
        <v>93</v>
      </c>
      <c r="G5" s="112" t="s">
        <v>94</v>
      </c>
    </row>
    <row r="6" spans="1:7" ht="15" x14ac:dyDescent="0.25">
      <c r="A6" s="113" t="s">
        <v>27</v>
      </c>
      <c r="B6" s="114">
        <v>67.89473684210526</v>
      </c>
      <c r="C6" s="115">
        <v>1.3947368421052631</v>
      </c>
      <c r="D6" s="114">
        <v>58.882521489971353</v>
      </c>
      <c r="E6" s="115">
        <v>1.5257879656160458</v>
      </c>
      <c r="F6" s="114">
        <v>65.033407572383069</v>
      </c>
      <c r="G6" s="116">
        <v>1.4565701559020046</v>
      </c>
    </row>
    <row r="7" spans="1:7" ht="15" x14ac:dyDescent="0.25">
      <c r="A7" s="113" t="s">
        <v>95</v>
      </c>
      <c r="B7" s="114">
        <v>55.882352941176471</v>
      </c>
      <c r="C7" s="115">
        <v>1.5168067226890756</v>
      </c>
      <c r="D7" s="114">
        <v>60</v>
      </c>
      <c r="E7" s="115">
        <v>1.5121951219512195</v>
      </c>
      <c r="F7" s="114">
        <v>69.381107491856682</v>
      </c>
      <c r="G7" s="116">
        <v>1.4201954397394136</v>
      </c>
    </row>
    <row r="8" spans="1:7" ht="15" x14ac:dyDescent="0.25">
      <c r="A8" s="113" t="s">
        <v>96</v>
      </c>
      <c r="B8" s="114">
        <v>62.61363636363636</v>
      </c>
      <c r="C8" s="115">
        <v>1.4727272727272727</v>
      </c>
      <c r="D8" s="114">
        <v>56.46481178396072</v>
      </c>
      <c r="E8" s="115">
        <v>1.5728314238952537</v>
      </c>
      <c r="F8" s="114">
        <v>62.5</v>
      </c>
      <c r="G8" s="116">
        <v>1.5266666666666666</v>
      </c>
    </row>
    <row r="9" spans="1:7" ht="15" x14ac:dyDescent="0.25">
      <c r="A9" s="113" t="s">
        <v>97</v>
      </c>
      <c r="B9" s="114">
        <v>60.780669144981417</v>
      </c>
      <c r="C9" s="115">
        <v>1.470260223048327</v>
      </c>
      <c r="D9" s="114">
        <v>52.098408104196814</v>
      </c>
      <c r="E9" s="115">
        <v>1.568740955137482</v>
      </c>
      <c r="F9" s="114">
        <v>58.941605839416056</v>
      </c>
      <c r="G9" s="116">
        <v>1.5437956204379562</v>
      </c>
    </row>
    <row r="10" spans="1:7" ht="15" x14ac:dyDescent="0.25">
      <c r="A10" s="117" t="s">
        <v>98</v>
      </c>
      <c r="B10" s="114">
        <v>84.324324324324323</v>
      </c>
      <c r="C10" s="115">
        <v>1.1765765765765765</v>
      </c>
      <c r="D10" s="118">
        <v>65.479452054794521</v>
      </c>
      <c r="E10" s="119">
        <v>1.3945205479452054</v>
      </c>
      <c r="F10" s="118">
        <v>63.529411764705877</v>
      </c>
      <c r="G10" s="120">
        <v>1.4941176470588236</v>
      </c>
    </row>
    <row r="11" spans="1:7" ht="15" x14ac:dyDescent="0.25">
      <c r="A11" s="117" t="s">
        <v>99</v>
      </c>
      <c r="B11" s="114">
        <v>69.86434108527132</v>
      </c>
      <c r="C11" s="115">
        <v>1.3459302325581395</v>
      </c>
      <c r="D11" s="118">
        <v>66.502463054187189</v>
      </c>
      <c r="E11" s="119">
        <v>1.3711001642036125</v>
      </c>
      <c r="F11" s="118">
        <v>63.905325443786985</v>
      </c>
      <c r="G11" s="120">
        <v>1.445759368836292</v>
      </c>
    </row>
    <row r="12" spans="1:7" ht="15" customHeight="1" thickBot="1" x14ac:dyDescent="0.3">
      <c r="A12" s="121" t="s">
        <v>100</v>
      </c>
      <c r="B12" s="122">
        <v>67.849113165126155</v>
      </c>
      <c r="C12" s="123">
        <v>1.3864691754658598</v>
      </c>
      <c r="D12" s="122">
        <v>59.232463038691407</v>
      </c>
      <c r="E12" s="123">
        <v>1.4983305480260485</v>
      </c>
      <c r="F12" s="122">
        <v>63.592085235920848</v>
      </c>
      <c r="G12" s="124">
        <v>1.4837747326539135</v>
      </c>
    </row>
    <row r="13" spans="1:7" ht="15" customHeight="1" thickTop="1" x14ac:dyDescent="0.25">
      <c r="A13" s="99" t="s">
        <v>101</v>
      </c>
      <c r="B13" s="99"/>
      <c r="C13" s="99"/>
      <c r="D13" s="99"/>
      <c r="E13" s="99"/>
      <c r="F13" s="99"/>
      <c r="G13" s="99"/>
    </row>
    <row r="14" spans="1:7" ht="15" customHeight="1" thickBot="1" x14ac:dyDescent="0.3">
      <c r="A14" s="99"/>
      <c r="B14" s="99"/>
      <c r="C14" s="99"/>
      <c r="D14" s="99"/>
      <c r="E14" s="99"/>
      <c r="F14" s="99"/>
      <c r="G14" s="99"/>
    </row>
    <row r="15" spans="1:7" ht="15" customHeight="1" thickTop="1" thickBot="1" x14ac:dyDescent="0.25">
      <c r="A15" s="125" t="s">
        <v>102</v>
      </c>
      <c r="B15" s="126"/>
      <c r="C15" s="126"/>
      <c r="D15" s="126"/>
      <c r="E15" s="126"/>
      <c r="F15" s="127"/>
      <c r="G15" s="128"/>
    </row>
    <row r="16" spans="1:7" ht="15" customHeight="1" x14ac:dyDescent="0.25">
      <c r="A16" s="129" t="s">
        <v>79</v>
      </c>
      <c r="B16" s="130" t="s">
        <v>85</v>
      </c>
      <c r="C16" s="131"/>
      <c r="D16" s="130" t="s">
        <v>86</v>
      </c>
      <c r="E16" s="131"/>
      <c r="F16" s="132" t="s">
        <v>88</v>
      </c>
      <c r="G16" s="133"/>
    </row>
    <row r="17" spans="1:7" ht="15" customHeight="1" x14ac:dyDescent="0.25">
      <c r="A17" s="134"/>
      <c r="B17" s="135" t="s">
        <v>93</v>
      </c>
      <c r="C17" s="135" t="s">
        <v>94</v>
      </c>
      <c r="D17" s="135" t="s">
        <v>93</v>
      </c>
      <c r="E17" s="135" t="s">
        <v>94</v>
      </c>
      <c r="F17" s="135" t="s">
        <v>93</v>
      </c>
      <c r="G17" s="136" t="s">
        <v>94</v>
      </c>
    </row>
    <row r="18" spans="1:7" ht="15" x14ac:dyDescent="0.25">
      <c r="A18" s="137">
        <v>2001</v>
      </c>
      <c r="B18" s="114">
        <v>77</v>
      </c>
      <c r="C18" s="115">
        <v>1.28</v>
      </c>
      <c r="D18" s="114">
        <v>60</v>
      </c>
      <c r="E18" s="115">
        <v>1.48</v>
      </c>
      <c r="F18" s="135">
        <v>68</v>
      </c>
      <c r="G18" s="136">
        <v>1.43</v>
      </c>
    </row>
    <row r="19" spans="1:7" ht="15" x14ac:dyDescent="0.25">
      <c r="A19" s="137">
        <v>2004</v>
      </c>
      <c r="B19" s="114">
        <v>76</v>
      </c>
      <c r="C19" s="115">
        <v>1.31</v>
      </c>
      <c r="D19" s="114">
        <v>61</v>
      </c>
      <c r="E19" s="115">
        <v>1.47</v>
      </c>
      <c r="F19" s="114">
        <v>66</v>
      </c>
      <c r="G19" s="116">
        <v>1.45</v>
      </c>
    </row>
    <row r="20" spans="1:7" ht="15" x14ac:dyDescent="0.25">
      <c r="A20" s="137">
        <v>2007</v>
      </c>
      <c r="B20" s="114">
        <v>72</v>
      </c>
      <c r="C20" s="115">
        <v>1.34</v>
      </c>
      <c r="D20" s="114">
        <v>58</v>
      </c>
      <c r="E20" s="115">
        <v>1.52</v>
      </c>
      <c r="F20" s="114">
        <v>65</v>
      </c>
      <c r="G20" s="116">
        <v>1.46</v>
      </c>
    </row>
    <row r="21" spans="1:7" ht="15" x14ac:dyDescent="0.25">
      <c r="A21" s="138">
        <v>2008</v>
      </c>
      <c r="B21" s="114">
        <v>74.93810178817057</v>
      </c>
      <c r="C21" s="115">
        <v>1.2935350756533701</v>
      </c>
      <c r="D21" s="114">
        <v>68.842364532019701</v>
      </c>
      <c r="E21" s="115">
        <v>1.3722290640394088</v>
      </c>
      <c r="F21" s="114">
        <v>68.817204301075279</v>
      </c>
      <c r="G21" s="116">
        <v>1.3800226372382569</v>
      </c>
    </row>
    <row r="22" spans="1:7" ht="15" x14ac:dyDescent="0.25">
      <c r="A22" s="137">
        <v>2009</v>
      </c>
      <c r="B22" s="114">
        <v>67.158671586715869</v>
      </c>
      <c r="C22" s="115">
        <v>1.4146259644414625</v>
      </c>
      <c r="D22" s="114">
        <v>61.125569290826284</v>
      </c>
      <c r="E22" s="115">
        <v>1.4603122966818478</v>
      </c>
      <c r="F22" s="114">
        <v>63.005590266359746</v>
      </c>
      <c r="G22" s="116">
        <v>1.4886550476816836</v>
      </c>
    </row>
    <row r="23" spans="1:7" ht="15" x14ac:dyDescent="0.25">
      <c r="A23" s="137">
        <v>2010</v>
      </c>
      <c r="B23" s="114">
        <v>68.861269734632174</v>
      </c>
      <c r="C23" s="115">
        <v>1.3762176687940879</v>
      </c>
      <c r="D23" s="114">
        <v>59.899026325279479</v>
      </c>
      <c r="E23" s="115">
        <v>1.4760187522538766</v>
      </c>
      <c r="F23" s="114">
        <v>66.030946383591214</v>
      </c>
      <c r="G23" s="116">
        <v>1.4357682619647356</v>
      </c>
    </row>
    <row r="24" spans="1:7" ht="15" x14ac:dyDescent="0.25">
      <c r="A24" s="137">
        <v>2011</v>
      </c>
      <c r="B24" s="114">
        <v>69.478710704337445</v>
      </c>
      <c r="C24" s="115">
        <v>1.3569438917628334</v>
      </c>
      <c r="D24" s="114">
        <v>62.090680100755669</v>
      </c>
      <c r="E24" s="115">
        <v>1.4328295549958019</v>
      </c>
      <c r="F24" s="114">
        <v>66.030946383591214</v>
      </c>
      <c r="G24" s="116">
        <v>1.4357682619647356</v>
      </c>
    </row>
    <row r="25" spans="1:7" ht="15" x14ac:dyDescent="0.25">
      <c r="A25" s="137">
        <v>2012</v>
      </c>
      <c r="B25" s="114">
        <v>68.790767686904161</v>
      </c>
      <c r="C25" s="115">
        <v>1.4014049172102359</v>
      </c>
      <c r="D25" s="114">
        <v>61.823361823361822</v>
      </c>
      <c r="E25" s="115">
        <v>1.4591642924976258</v>
      </c>
      <c r="F25" s="114">
        <v>67.597496389022623</v>
      </c>
      <c r="G25" s="116">
        <v>1.4092441020702937</v>
      </c>
    </row>
    <row r="26" spans="1:7" ht="15" x14ac:dyDescent="0.25">
      <c r="A26" s="137">
        <v>2013</v>
      </c>
      <c r="B26" s="139">
        <v>69.315992292870902</v>
      </c>
      <c r="C26" s="115">
        <v>1.3790944123314066</v>
      </c>
      <c r="D26" s="139">
        <v>58.851884312007009</v>
      </c>
      <c r="E26" s="115">
        <v>1.4824715162138475</v>
      </c>
      <c r="F26" s="114">
        <v>63.95649922320041</v>
      </c>
      <c r="G26" s="116">
        <v>1.4883480062143968</v>
      </c>
    </row>
    <row r="27" spans="1:7" ht="15" x14ac:dyDescent="0.25">
      <c r="A27" s="140">
        <v>2014</v>
      </c>
      <c r="B27" s="141">
        <v>64.457252641690673</v>
      </c>
      <c r="C27" s="119">
        <v>1.4505821164795232</v>
      </c>
      <c r="D27" s="141">
        <v>58.738366080661841</v>
      </c>
      <c r="E27" s="119">
        <v>1.520192312666071</v>
      </c>
      <c r="F27" s="118">
        <v>60.117773019271951</v>
      </c>
      <c r="G27" s="120">
        <v>1.5568112922638868</v>
      </c>
    </row>
    <row r="28" spans="1:7" ht="15" x14ac:dyDescent="0.25">
      <c r="A28" s="140">
        <v>2015</v>
      </c>
      <c r="B28" s="141">
        <v>66.993318485523389</v>
      </c>
      <c r="C28" s="119">
        <v>1.4033341337632605</v>
      </c>
      <c r="D28" s="141">
        <v>54.689564068692206</v>
      </c>
      <c r="E28" s="119">
        <v>1.5618183837508495</v>
      </c>
      <c r="F28" s="118">
        <v>61.736641221374043</v>
      </c>
      <c r="G28" s="120">
        <v>1.5207443702738903</v>
      </c>
    </row>
    <row r="29" spans="1:7" ht="15" x14ac:dyDescent="0.25">
      <c r="A29" s="140">
        <v>2016</v>
      </c>
      <c r="B29" s="141">
        <v>64.944013781223092</v>
      </c>
      <c r="C29" s="119">
        <v>1.4254952627045649</v>
      </c>
      <c r="D29" s="141">
        <v>60.511627906976742</v>
      </c>
      <c r="E29" s="119">
        <v>1.4516279069767442</v>
      </c>
      <c r="F29" s="118">
        <v>67.228306655433869</v>
      </c>
      <c r="G29" s="120">
        <v>1.495301354347931</v>
      </c>
    </row>
    <row r="30" spans="1:7" ht="15" x14ac:dyDescent="0.25">
      <c r="A30" s="140">
        <v>2017</v>
      </c>
      <c r="B30" s="141">
        <v>64.944013781223092</v>
      </c>
      <c r="C30" s="119">
        <v>1.4254952627045649</v>
      </c>
      <c r="D30" s="141">
        <v>60.511627906976742</v>
      </c>
      <c r="E30" s="119">
        <v>1.4516279069767442</v>
      </c>
      <c r="F30" s="118">
        <v>67.228306655433869</v>
      </c>
      <c r="G30" s="120">
        <v>1.3993260320134793</v>
      </c>
    </row>
    <row r="31" spans="1:7" ht="15.75" thickBot="1" x14ac:dyDescent="0.3">
      <c r="A31" s="142">
        <v>2018</v>
      </c>
      <c r="B31" s="143">
        <v>67.849113165126155</v>
      </c>
      <c r="C31" s="123">
        <v>1.3864691754658598</v>
      </c>
      <c r="D31" s="143">
        <v>59.232463038691407</v>
      </c>
      <c r="E31" s="123">
        <v>1.4983305480260485</v>
      </c>
      <c r="F31" s="122">
        <v>63.592085235920848</v>
      </c>
      <c r="G31" s="124">
        <v>1.4837747326539135</v>
      </c>
    </row>
    <row r="32" spans="1:7" ht="13.5" thickTop="1" x14ac:dyDescent="0.2"/>
  </sheetData>
  <mergeCells count="9">
    <mergeCell ref="A3:G3"/>
    <mergeCell ref="B4:C4"/>
    <mergeCell ref="D4:E4"/>
    <mergeCell ref="F4:G4"/>
    <mergeCell ref="A15:G15"/>
    <mergeCell ref="A16:A17"/>
    <mergeCell ref="B16:C16"/>
    <mergeCell ref="D16:E16"/>
    <mergeCell ref="F16:G16"/>
  </mergeCells>
  <pageMargins left="0.70866141732283472" right="0.70866141732283472" top="0.74803149606299213" bottom="0.74803149606299213" header="0.31496062992125984" footer="0.31496062992125984"/>
  <pageSetup paperSize="9" orientation="portrait" r:id="rId1"/>
  <headerFooter>
    <oddHeader>&amp;C&amp;"Calibri,Regular"&amp;13SRAD Report No.2025 Transport Statistics Oldham 2018</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6A222-6D4A-4BA5-874D-578DC156B259}">
  <sheetPr>
    <pageSetUpPr fitToPage="1"/>
  </sheetPr>
  <dimension ref="A1:D25"/>
  <sheetViews>
    <sheetView zoomScaleNormal="100" workbookViewId="0">
      <selection activeCell="N8" sqref="N8"/>
    </sheetView>
  </sheetViews>
  <sheetFormatPr defaultRowHeight="15" x14ac:dyDescent="0.25"/>
  <cols>
    <col min="1" max="1" width="10" style="99" customWidth="1"/>
    <col min="2" max="2" width="13.85546875" style="99" customWidth="1"/>
    <col min="3" max="3" width="13.140625" style="99" customWidth="1"/>
    <col min="4" max="4" width="15.5703125" style="99" customWidth="1"/>
    <col min="5" max="16384" width="9.140625" style="99"/>
  </cols>
  <sheetData>
    <row r="1" spans="1:4" ht="15.75" thickBot="1" x14ac:dyDescent="0.3">
      <c r="A1" s="98" t="s">
        <v>103</v>
      </c>
    </row>
    <row r="2" spans="1:4" ht="33.75" customHeight="1" thickTop="1" x14ac:dyDescent="0.25">
      <c r="A2" s="144" t="s">
        <v>104</v>
      </c>
      <c r="B2" s="145"/>
      <c r="C2" s="145"/>
      <c r="D2" s="146"/>
    </row>
    <row r="3" spans="1:4" ht="15.75" customHeight="1" x14ac:dyDescent="0.25">
      <c r="A3" s="147" t="s">
        <v>79</v>
      </c>
      <c r="B3" s="148" t="s">
        <v>85</v>
      </c>
      <c r="C3" s="148" t="s">
        <v>86</v>
      </c>
      <c r="D3" s="149" t="s">
        <v>88</v>
      </c>
    </row>
    <row r="4" spans="1:4" ht="16.5" customHeight="1" x14ac:dyDescent="0.25">
      <c r="A4" s="137">
        <v>1997</v>
      </c>
      <c r="B4" s="150">
        <v>79</v>
      </c>
      <c r="C4" s="151">
        <v>33</v>
      </c>
      <c r="D4" s="152">
        <v>106</v>
      </c>
    </row>
    <row r="5" spans="1:4" x14ac:dyDescent="0.25">
      <c r="A5" s="137">
        <v>1998</v>
      </c>
      <c r="B5" s="150">
        <v>101</v>
      </c>
      <c r="C5" s="150">
        <v>42</v>
      </c>
      <c r="D5" s="153">
        <v>138</v>
      </c>
    </row>
    <row r="6" spans="1:4" x14ac:dyDescent="0.25">
      <c r="A6" s="137">
        <v>2001</v>
      </c>
      <c r="B6" s="150">
        <v>105</v>
      </c>
      <c r="C6" s="150">
        <v>49</v>
      </c>
      <c r="D6" s="154" t="s">
        <v>105</v>
      </c>
    </row>
    <row r="7" spans="1:4" ht="14.25" customHeight="1" x14ac:dyDescent="0.25">
      <c r="A7" s="137">
        <v>2004</v>
      </c>
      <c r="B7" s="150">
        <v>79</v>
      </c>
      <c r="C7" s="150">
        <v>24</v>
      </c>
      <c r="D7" s="153">
        <v>58</v>
      </c>
    </row>
    <row r="8" spans="1:4" ht="14.25" customHeight="1" x14ac:dyDescent="0.25">
      <c r="A8" s="137">
        <v>2007</v>
      </c>
      <c r="B8" s="150">
        <v>87</v>
      </c>
      <c r="C8" s="150">
        <v>36</v>
      </c>
      <c r="D8" s="153">
        <v>128</v>
      </c>
    </row>
    <row r="9" spans="1:4" ht="15" customHeight="1" x14ac:dyDescent="0.25">
      <c r="A9" s="137">
        <v>2008</v>
      </c>
      <c r="B9" s="150">
        <v>72</v>
      </c>
      <c r="C9" s="150">
        <v>35</v>
      </c>
      <c r="D9" s="153">
        <v>50</v>
      </c>
    </row>
    <row r="10" spans="1:4" ht="14.25" customHeight="1" x14ac:dyDescent="0.25">
      <c r="A10" s="137">
        <v>2009</v>
      </c>
      <c r="B10" s="150">
        <v>57</v>
      </c>
      <c r="C10" s="150">
        <v>40</v>
      </c>
      <c r="D10" s="153">
        <v>35</v>
      </c>
    </row>
    <row r="11" spans="1:4" ht="13.5" customHeight="1" x14ac:dyDescent="0.25">
      <c r="A11" s="137">
        <v>2010</v>
      </c>
      <c r="B11" s="155" t="s">
        <v>106</v>
      </c>
      <c r="C11" s="156"/>
      <c r="D11" s="157"/>
    </row>
    <row r="12" spans="1:4" x14ac:dyDescent="0.25">
      <c r="A12" s="137">
        <v>2011</v>
      </c>
      <c r="B12" s="158"/>
      <c r="C12" s="159"/>
      <c r="D12" s="160"/>
    </row>
    <row r="13" spans="1:4" x14ac:dyDescent="0.25">
      <c r="A13" s="140">
        <v>2012</v>
      </c>
      <c r="B13" s="161">
        <v>120</v>
      </c>
      <c r="C13" s="161">
        <v>52</v>
      </c>
      <c r="D13" s="154">
        <v>189</v>
      </c>
    </row>
    <row r="14" spans="1:4" x14ac:dyDescent="0.25">
      <c r="A14" s="140">
        <v>2013</v>
      </c>
      <c r="B14" s="162">
        <v>213</v>
      </c>
      <c r="C14" s="162">
        <v>108</v>
      </c>
      <c r="D14" s="163">
        <v>198</v>
      </c>
    </row>
    <row r="15" spans="1:4" x14ac:dyDescent="0.25">
      <c r="A15" s="140">
        <v>2014</v>
      </c>
      <c r="B15" s="162">
        <v>288</v>
      </c>
      <c r="C15" s="162">
        <v>269</v>
      </c>
      <c r="D15" s="163">
        <v>263</v>
      </c>
    </row>
    <row r="16" spans="1:4" x14ac:dyDescent="0.25">
      <c r="A16" s="140">
        <v>2015</v>
      </c>
      <c r="B16" s="162">
        <v>384</v>
      </c>
      <c r="C16" s="162">
        <v>330</v>
      </c>
      <c r="D16" s="163">
        <v>504</v>
      </c>
    </row>
    <row r="17" spans="1:4" x14ac:dyDescent="0.25">
      <c r="A17" s="140">
        <v>2016</v>
      </c>
      <c r="B17" s="162">
        <v>581</v>
      </c>
      <c r="C17" s="162">
        <v>428</v>
      </c>
      <c r="D17" s="163">
        <v>638</v>
      </c>
    </row>
    <row r="18" spans="1:4" x14ac:dyDescent="0.25">
      <c r="A18" s="140">
        <v>2017</v>
      </c>
      <c r="B18" s="162">
        <v>818</v>
      </c>
      <c r="C18" s="162">
        <v>566</v>
      </c>
      <c r="D18" s="163">
        <v>843</v>
      </c>
    </row>
    <row r="19" spans="1:4" x14ac:dyDescent="0.25">
      <c r="A19" s="140">
        <v>2018</v>
      </c>
      <c r="B19" s="162">
        <v>893</v>
      </c>
      <c r="C19" s="162">
        <v>616</v>
      </c>
      <c r="D19" s="163">
        <v>965</v>
      </c>
    </row>
    <row r="20" spans="1:4" s="98" customFormat="1" ht="16.5" customHeight="1" thickBot="1" x14ac:dyDescent="0.3">
      <c r="A20" s="164" t="s">
        <v>87</v>
      </c>
      <c r="B20" s="165">
        <v>11.30379746835443</v>
      </c>
      <c r="C20" s="165">
        <v>18.666666666666668</v>
      </c>
      <c r="D20" s="166">
        <v>9.1037735849056602</v>
      </c>
    </row>
    <row r="21" spans="1:4" s="98" customFormat="1" ht="16.5" customHeight="1" thickTop="1" x14ac:dyDescent="0.25">
      <c r="A21" s="99" t="s">
        <v>107</v>
      </c>
      <c r="B21" s="167"/>
      <c r="C21" s="167"/>
      <c r="D21" s="167"/>
    </row>
    <row r="22" spans="1:4" ht="99" customHeight="1" x14ac:dyDescent="0.25">
      <c r="A22" s="168" t="s">
        <v>108</v>
      </c>
      <c r="B22" s="169"/>
      <c r="C22" s="169"/>
      <c r="D22" s="169"/>
    </row>
    <row r="25" spans="1:4" x14ac:dyDescent="0.25">
      <c r="A25" s="170"/>
    </row>
  </sheetData>
  <mergeCells count="3">
    <mergeCell ref="A2:D2"/>
    <mergeCell ref="B11:D12"/>
    <mergeCell ref="A22:D22"/>
  </mergeCells>
  <pageMargins left="0.70866141732283472" right="0.70866141732283472" top="0.74803149606299213" bottom="0.74803149606299213" header="0.31496062992125984" footer="0.31496062992125984"/>
  <pageSetup paperSize="9" orientation="portrait" r:id="rId1"/>
  <headerFooter>
    <oddHeader>&amp;C&amp;"Calibri,Regular"&amp;13SRAD Report No.2025 Transport Statistics Oldham 2018</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D35E1-9B91-41FB-B891-70D695F81235}">
  <sheetPr>
    <pageSetUpPr fitToPage="1"/>
  </sheetPr>
  <dimension ref="A1:D23"/>
  <sheetViews>
    <sheetView zoomScaleNormal="100" workbookViewId="0">
      <selection activeCell="N8" sqref="N8"/>
    </sheetView>
  </sheetViews>
  <sheetFormatPr defaultRowHeight="15" x14ac:dyDescent="0.25"/>
  <cols>
    <col min="1" max="1" width="29.85546875" style="99" customWidth="1"/>
    <col min="2" max="2" width="11.42578125" style="99" customWidth="1"/>
    <col min="3" max="3" width="11.85546875" style="99" customWidth="1"/>
    <col min="4" max="4" width="12.140625" style="99" bestFit="1" customWidth="1"/>
    <col min="5" max="16384" width="9.140625" style="99"/>
  </cols>
  <sheetData>
    <row r="1" spans="1:4" x14ac:dyDescent="0.25">
      <c r="A1" s="98" t="s">
        <v>109</v>
      </c>
    </row>
    <row r="2" spans="1:4" ht="15.75" thickBot="1" x14ac:dyDescent="0.3"/>
    <row r="3" spans="1:4" ht="15.75" thickTop="1" x14ac:dyDescent="0.25">
      <c r="A3" s="171" t="s">
        <v>110</v>
      </c>
      <c r="B3" s="172"/>
      <c r="C3" s="172"/>
      <c r="D3" s="173"/>
    </row>
    <row r="4" spans="1:4" x14ac:dyDescent="0.25">
      <c r="A4" s="174" t="s">
        <v>79</v>
      </c>
      <c r="B4" s="175" t="s">
        <v>85</v>
      </c>
      <c r="C4" s="175" t="s">
        <v>86</v>
      </c>
      <c r="D4" s="176" t="s">
        <v>88</v>
      </c>
    </row>
    <row r="5" spans="1:4" x14ac:dyDescent="0.25">
      <c r="A5" s="137">
        <v>2001</v>
      </c>
      <c r="B5" s="150">
        <v>1237</v>
      </c>
      <c r="C5" s="150">
        <v>2038</v>
      </c>
      <c r="D5" s="153">
        <v>1616</v>
      </c>
    </row>
    <row r="6" spans="1:4" x14ac:dyDescent="0.25">
      <c r="A6" s="137">
        <v>2004</v>
      </c>
      <c r="B6" s="150">
        <v>1359</v>
      </c>
      <c r="C6" s="150">
        <v>2463</v>
      </c>
      <c r="D6" s="153">
        <v>1884</v>
      </c>
    </row>
    <row r="7" spans="1:4" x14ac:dyDescent="0.25">
      <c r="A7" s="137">
        <v>2007</v>
      </c>
      <c r="B7" s="150">
        <v>1576</v>
      </c>
      <c r="C7" s="150">
        <v>2408</v>
      </c>
      <c r="D7" s="153">
        <v>1636</v>
      </c>
    </row>
    <row r="8" spans="1:4" x14ac:dyDescent="0.25">
      <c r="A8" s="137">
        <v>2008</v>
      </c>
      <c r="B8" s="150">
        <v>1891</v>
      </c>
      <c r="C8" s="150">
        <v>2333</v>
      </c>
      <c r="D8" s="153">
        <v>1799</v>
      </c>
    </row>
    <row r="9" spans="1:4" x14ac:dyDescent="0.25">
      <c r="A9" s="137">
        <v>2009</v>
      </c>
      <c r="B9" s="150">
        <v>2244</v>
      </c>
      <c r="C9" s="150">
        <v>2874</v>
      </c>
      <c r="D9" s="153">
        <v>1963</v>
      </c>
    </row>
    <row r="10" spans="1:4" x14ac:dyDescent="0.25">
      <c r="A10" s="137">
        <v>2010</v>
      </c>
      <c r="B10" s="150">
        <v>2282</v>
      </c>
      <c r="C10" s="150">
        <v>2872</v>
      </c>
      <c r="D10" s="153">
        <v>2244</v>
      </c>
    </row>
    <row r="11" spans="1:4" x14ac:dyDescent="0.25">
      <c r="A11" s="137">
        <v>2011</v>
      </c>
      <c r="B11" s="150">
        <v>2310</v>
      </c>
      <c r="C11" s="150">
        <v>3251</v>
      </c>
      <c r="D11" s="153">
        <v>2328</v>
      </c>
    </row>
    <row r="12" spans="1:4" x14ac:dyDescent="0.25">
      <c r="A12" s="140">
        <v>2012</v>
      </c>
      <c r="B12" s="177">
        <v>2319</v>
      </c>
      <c r="C12" s="177">
        <v>2344</v>
      </c>
      <c r="D12" s="178">
        <v>1942</v>
      </c>
    </row>
    <row r="13" spans="1:4" x14ac:dyDescent="0.25">
      <c r="A13" s="140">
        <v>2013</v>
      </c>
      <c r="B13" s="177">
        <v>2516</v>
      </c>
      <c r="C13" s="177">
        <v>2295</v>
      </c>
      <c r="D13" s="178">
        <v>2232</v>
      </c>
    </row>
    <row r="14" spans="1:4" x14ac:dyDescent="0.25">
      <c r="A14" s="140">
        <v>2014</v>
      </c>
      <c r="B14" s="177">
        <v>2576</v>
      </c>
      <c r="C14" s="177">
        <v>3442</v>
      </c>
      <c r="D14" s="178">
        <v>2313</v>
      </c>
    </row>
    <row r="15" spans="1:4" x14ac:dyDescent="0.25">
      <c r="A15" s="140">
        <v>2015</v>
      </c>
      <c r="B15" s="177">
        <v>2939</v>
      </c>
      <c r="C15" s="177">
        <v>3276</v>
      </c>
      <c r="D15" s="178">
        <v>2298</v>
      </c>
    </row>
    <row r="16" spans="1:4" x14ac:dyDescent="0.25">
      <c r="A16" s="140">
        <v>2016</v>
      </c>
      <c r="B16" s="177">
        <v>2954</v>
      </c>
      <c r="C16" s="177">
        <v>2708</v>
      </c>
      <c r="D16" s="178">
        <v>2062</v>
      </c>
    </row>
    <row r="17" spans="1:4" x14ac:dyDescent="0.25">
      <c r="A17" s="140">
        <v>2017</v>
      </c>
      <c r="B17" s="177">
        <v>2447</v>
      </c>
      <c r="C17" s="177">
        <v>2989</v>
      </c>
      <c r="D17" s="178">
        <v>2335</v>
      </c>
    </row>
    <row r="18" spans="1:4" x14ac:dyDescent="0.25">
      <c r="A18" s="140">
        <v>2018</v>
      </c>
      <c r="B18" s="179">
        <v>2533.333333333333</v>
      </c>
      <c r="C18" s="179">
        <v>2985.6666666666665</v>
      </c>
      <c r="D18" s="180">
        <v>2115.333333333333</v>
      </c>
    </row>
    <row r="19" spans="1:4" ht="15.75" thickBot="1" x14ac:dyDescent="0.3">
      <c r="A19" s="181" t="s">
        <v>111</v>
      </c>
      <c r="B19" s="182">
        <f>B18/B5</f>
        <v>2.0479655079493395</v>
      </c>
      <c r="C19" s="182">
        <f>C18/C5</f>
        <v>1.4649983644095517</v>
      </c>
      <c r="D19" s="183">
        <f>D18/D5</f>
        <v>1.3089933993399339</v>
      </c>
    </row>
    <row r="20" spans="1:4" ht="15.75" thickTop="1" x14ac:dyDescent="0.25"/>
    <row r="21" spans="1:4" x14ac:dyDescent="0.25">
      <c r="A21" s="6" t="s">
        <v>112</v>
      </c>
      <c r="B21" s="16"/>
      <c r="C21" s="16"/>
      <c r="D21" s="16"/>
    </row>
    <row r="22" spans="1:4" x14ac:dyDescent="0.25">
      <c r="A22" s="16"/>
      <c r="B22" s="16"/>
      <c r="C22" s="16"/>
      <c r="D22" s="16"/>
    </row>
    <row r="23" spans="1:4" x14ac:dyDescent="0.25">
      <c r="A23" s="16"/>
      <c r="B23" s="16"/>
      <c r="C23" s="16"/>
      <c r="D23" s="16"/>
    </row>
  </sheetData>
  <mergeCells count="2">
    <mergeCell ref="A3:D3"/>
    <mergeCell ref="A21:D23"/>
  </mergeCells>
  <pageMargins left="0.70866141732283472" right="0.70866141732283472" top="0.74803149606299213" bottom="0.74803149606299213" header="0.31496062992125984" footer="0.31496062992125984"/>
  <pageSetup paperSize="9" orientation="portrait" r:id="rId1"/>
  <headerFooter>
    <oddHeader>&amp;C&amp;"Calibri,Regular"&amp;13SRAD Report No.2025 Transport Statistics Oldham 2018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Key Centre Notes</vt:lpstr>
      <vt:lpstr>Cordon Map</vt:lpstr>
      <vt:lpstr>Table 14 Key Centre Surveys AM</vt:lpstr>
      <vt:lpstr>Table 15 Key Centre Surveys OP</vt:lpstr>
      <vt:lpstr>Table 16 Key Centre Surveys PM</vt:lpstr>
      <vt:lpstr>Table17  KC Traffic Trend</vt:lpstr>
      <vt:lpstr>Tables 18 &amp; 19 KC Car Occupancy</vt:lpstr>
      <vt:lpstr>Table 20 Rail &amp; Metrolink to KC</vt:lpstr>
      <vt:lpstr>Table 21 Walk to KC</vt:lpstr>
      <vt:lpstr>Table 22 KC Car&amp;Non-carTrips </vt:lpstr>
      <vt:lpstr>'Cordon Map'!Print_Area</vt:lpstr>
      <vt:lpstr>'Key Centre Notes'!Print_Area</vt:lpstr>
      <vt:lpstr>'Table 14 Key Centre Surveys AM'!Print_Area</vt:lpstr>
      <vt:lpstr>'Table 15 Key Centre Surveys OP'!Print_Area</vt:lpstr>
      <vt:lpstr>'Table 16 Key Centre Surveys PM'!Print_Area</vt:lpstr>
      <vt:lpstr>'Table 20 Rail &amp; Metrolink to KC'!Print_Area</vt:lpstr>
      <vt:lpstr>'Table 21 Walk to KC'!Print_Area</vt:lpstr>
      <vt:lpstr>'Table 22 KC Car&amp;Non-carTrips '!Print_Area</vt:lpstr>
      <vt:lpstr>'Table17  KC Traffic Trend'!Print_Area</vt:lpstr>
      <vt:lpstr>'Tables 18 &amp; 19 KC Car Occupancy'!Print_Area</vt:lpstr>
    </vt:vector>
  </TitlesOfParts>
  <Company>Transport for Greater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Morewood</dc:creator>
  <cp:lastModifiedBy>Jeremy Morewood</cp:lastModifiedBy>
  <dcterms:created xsi:type="dcterms:W3CDTF">2020-06-15T15:45:58Z</dcterms:created>
  <dcterms:modified xsi:type="dcterms:W3CDTF">2020-06-15T15:46:30Z</dcterms:modified>
</cp:coreProperties>
</file>